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bookViews>
    <workbookView xWindow="0" yWindow="0" windowWidth="15600" windowHeight="8895" tabRatio="927" firstSheet="2" activeTab="2"/>
  </bookViews>
  <sheets>
    <sheet name="MainSheet" sheetId="1" state="veryHidden" r:id="rId1"/>
    <sheet name="StartUp" sheetId="2" state="veryHidden" r:id="rId2"/>
    <sheet name="General Information" sheetId="51" r:id="rId3"/>
    <sheet name="Section-A" sheetId="46" r:id="rId4"/>
    <sheet name="Section-B" sheetId="47" r:id="rId5"/>
    <sheet name="Section-C" sheetId="50" r:id="rId6"/>
    <sheet name="Section-C Overseas" sheetId="53" r:id="rId7"/>
    <sheet name="Authorised Signatory" sheetId="52" r:id="rId8"/>
    <sheet name="Data" sheetId="3" state="veryHidden" r:id="rId9"/>
    <sheet name="+FootnoteTexts" sheetId="36" state="veryHidden" r:id="rId10"/>
    <sheet name="+Elements" sheetId="37" state="veryHidden" r:id="rId11"/>
    <sheet name="+Lineitems" sheetId="39" state="veryHidden" r:id="rId12"/>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62913"/>
</workbook>
</file>

<file path=xl/calcChain.xml><?xml version="1.0" encoding="utf-8"?>
<calcChain xmlns="http://schemas.openxmlformats.org/spreadsheetml/2006/main">
  <c r="J117" i="53" l="1"/>
  <c r="H117" i="53"/>
  <c r="J105" i="53"/>
  <c r="H105" i="53"/>
  <c r="G105" i="53"/>
  <c r="G117" i="53" s="1"/>
  <c r="I117" i="53" s="1"/>
  <c r="F105" i="53"/>
  <c r="E105" i="53"/>
  <c r="J104" i="53"/>
  <c r="I104" i="53"/>
  <c r="H104" i="53"/>
  <c r="G104" i="53"/>
  <c r="F104" i="53"/>
  <c r="E104" i="53"/>
  <c r="J103" i="53"/>
  <c r="H103" i="53"/>
  <c r="G103" i="53"/>
  <c r="I103" i="53" s="1"/>
  <c r="F103" i="53"/>
  <c r="E103" i="53"/>
  <c r="J102" i="53"/>
  <c r="I102" i="53"/>
  <c r="H102" i="53"/>
  <c r="G102" i="53"/>
  <c r="F102" i="53"/>
  <c r="E102" i="53"/>
  <c r="J101" i="53"/>
  <c r="H101" i="53"/>
  <c r="G101" i="53"/>
  <c r="I101" i="53" s="1"/>
  <c r="F101" i="53"/>
  <c r="E101" i="53"/>
  <c r="J100" i="53"/>
  <c r="I100" i="53"/>
  <c r="H100" i="53"/>
  <c r="G100" i="53"/>
  <c r="F100" i="53"/>
  <c r="E100" i="53"/>
  <c r="J99" i="53"/>
  <c r="H99" i="53"/>
  <c r="G99" i="53"/>
  <c r="I99" i="53" s="1"/>
  <c r="F99" i="53"/>
  <c r="E99" i="53"/>
  <c r="J98" i="53"/>
  <c r="I98" i="53"/>
  <c r="H98" i="53"/>
  <c r="G98" i="53"/>
  <c r="F98" i="53"/>
  <c r="E98" i="53"/>
  <c r="J97" i="53"/>
  <c r="H97" i="53"/>
  <c r="G97" i="53"/>
  <c r="I97" i="53" s="1"/>
  <c r="F97" i="53"/>
  <c r="E97" i="53"/>
  <c r="J96" i="53"/>
  <c r="I96" i="53"/>
  <c r="H96" i="53"/>
  <c r="G96" i="53"/>
  <c r="F96" i="53"/>
  <c r="E96" i="53"/>
  <c r="J95" i="53"/>
  <c r="H95" i="53"/>
  <c r="G95" i="53"/>
  <c r="I95" i="53" s="1"/>
  <c r="F95" i="53"/>
  <c r="E95" i="53"/>
  <c r="J94" i="53"/>
  <c r="I94" i="53"/>
  <c r="H94" i="53"/>
  <c r="G94" i="53"/>
  <c r="F94" i="53"/>
  <c r="E94" i="53"/>
  <c r="J93" i="53"/>
  <c r="H93" i="53"/>
  <c r="G93" i="53"/>
  <c r="I93" i="53" s="1"/>
  <c r="F93" i="53"/>
  <c r="E93" i="53"/>
  <c r="J92" i="53"/>
  <c r="I92" i="53"/>
  <c r="H92" i="53"/>
  <c r="G92" i="53"/>
  <c r="F92" i="53"/>
  <c r="E92" i="53"/>
  <c r="J91" i="53"/>
  <c r="H91" i="53"/>
  <c r="G91" i="53"/>
  <c r="I91" i="53" s="1"/>
  <c r="F91" i="53"/>
  <c r="E91" i="53"/>
  <c r="J90" i="53"/>
  <c r="I90" i="53"/>
  <c r="H90" i="53"/>
  <c r="G90" i="53"/>
  <c r="F90" i="53"/>
  <c r="E90" i="53"/>
  <c r="J89" i="53"/>
  <c r="H89" i="53"/>
  <c r="G89" i="53"/>
  <c r="I89" i="53" s="1"/>
  <c r="F89" i="53"/>
  <c r="E89" i="53"/>
  <c r="J88" i="53"/>
  <c r="I88" i="53"/>
  <c r="H88" i="53"/>
  <c r="G88" i="53"/>
  <c r="F88" i="53"/>
  <c r="E88" i="53"/>
  <c r="J87" i="53"/>
  <c r="H87" i="53"/>
  <c r="G87" i="53"/>
  <c r="I87" i="53" s="1"/>
  <c r="F87" i="53"/>
  <c r="E87" i="53"/>
  <c r="J86" i="53"/>
  <c r="I86" i="53"/>
  <c r="H86" i="53"/>
  <c r="G86" i="53"/>
  <c r="F86" i="53"/>
  <c r="E86" i="53"/>
  <c r="J53" i="53"/>
  <c r="H53" i="53"/>
  <c r="G53" i="53"/>
  <c r="I53" i="53" s="1"/>
  <c r="J44" i="53"/>
  <c r="I44" i="53"/>
  <c r="J43" i="53"/>
  <c r="I43" i="53"/>
  <c r="J42" i="53"/>
  <c r="I42" i="53"/>
  <c r="J41" i="53"/>
  <c r="I41" i="53"/>
  <c r="J40" i="53"/>
  <c r="I40" i="53"/>
  <c r="J39" i="53"/>
  <c r="I39" i="53"/>
  <c r="J38" i="53"/>
  <c r="I38" i="53"/>
  <c r="J37" i="53"/>
  <c r="I37" i="53"/>
  <c r="J36" i="53"/>
  <c r="I36" i="53"/>
  <c r="J35" i="53"/>
  <c r="I35" i="53"/>
  <c r="J34" i="53"/>
  <c r="I34" i="53"/>
  <c r="J33" i="53"/>
  <c r="I33" i="53"/>
  <c r="J32" i="53"/>
  <c r="I32" i="53"/>
  <c r="J31" i="53"/>
  <c r="I31" i="53"/>
  <c r="J30" i="53"/>
  <c r="I30" i="53"/>
  <c r="J29" i="53"/>
  <c r="I29" i="53"/>
  <c r="J28" i="53"/>
  <c r="I28" i="53"/>
  <c r="J27" i="53"/>
  <c r="I27" i="53"/>
  <c r="J26" i="53"/>
  <c r="I26" i="53"/>
  <c r="J25" i="53"/>
  <c r="I25" i="53"/>
  <c r="J153" i="50"/>
  <c r="H153" i="50" a="1"/>
  <c r="H153" i="50"/>
  <c r="G153" i="50" a="1"/>
  <c r="G153" i="50" s="1"/>
  <c r="J141" i="50"/>
  <c r="I141" i="50"/>
  <c r="J140" i="50"/>
  <c r="I140" i="50"/>
  <c r="J139" i="50"/>
  <c r="I139" i="50"/>
  <c r="J138" i="50"/>
  <c r="I138" i="50"/>
  <c r="J137" i="50"/>
  <c r="I137" i="50"/>
  <c r="J136" i="50"/>
  <c r="I136" i="50"/>
  <c r="J135" i="50"/>
  <c r="I135" i="50"/>
  <c r="J134" i="50"/>
  <c r="I134" i="50"/>
  <c r="J133" i="50"/>
  <c r="I133" i="50"/>
  <c r="J132" i="50"/>
  <c r="I132" i="50"/>
  <c r="J131" i="50"/>
  <c r="I131" i="50"/>
  <c r="J130" i="50"/>
  <c r="I130" i="50"/>
  <c r="J129" i="50"/>
  <c r="I129" i="50"/>
  <c r="J128" i="50"/>
  <c r="I128" i="50"/>
  <c r="J127" i="50"/>
  <c r="I127" i="50"/>
  <c r="J126" i="50"/>
  <c r="I126" i="50"/>
  <c r="J125" i="50"/>
  <c r="I125" i="50"/>
  <c r="J124" i="50"/>
  <c r="I124" i="50"/>
  <c r="J123" i="50"/>
  <c r="I123" i="50"/>
  <c r="J122" i="50"/>
  <c r="I122" i="50"/>
  <c r="I153" i="50" s="1" a="1"/>
  <c r="I153" i="50" s="1"/>
  <c r="J96" i="50"/>
  <c r="H96" i="50" a="1"/>
  <c r="H96" i="50"/>
  <c r="G96" i="50" a="1"/>
  <c r="G96" i="50" s="1"/>
  <c r="J87" i="50"/>
  <c r="I87" i="50"/>
  <c r="J86" i="50"/>
  <c r="I86" i="50"/>
  <c r="J85" i="50"/>
  <c r="I85" i="50"/>
  <c r="J84" i="50"/>
  <c r="I84" i="50"/>
  <c r="J83" i="50"/>
  <c r="I83" i="50"/>
  <c r="J82" i="50"/>
  <c r="I82" i="50"/>
  <c r="J81" i="50"/>
  <c r="I81" i="50"/>
  <c r="J80" i="50"/>
  <c r="I80" i="50"/>
  <c r="J79" i="50"/>
  <c r="I79" i="50"/>
  <c r="J78" i="50"/>
  <c r="I78" i="50"/>
  <c r="J77" i="50"/>
  <c r="I77" i="50"/>
  <c r="J76" i="50"/>
  <c r="I76" i="50"/>
  <c r="J75" i="50"/>
  <c r="I75" i="50"/>
  <c r="J74" i="50"/>
  <c r="I74" i="50"/>
  <c r="J73" i="50"/>
  <c r="I73" i="50"/>
  <c r="J72" i="50"/>
  <c r="I72" i="50"/>
  <c r="J71" i="50"/>
  <c r="I71" i="50"/>
  <c r="J70" i="50"/>
  <c r="I70" i="50"/>
  <c r="J69" i="50"/>
  <c r="I69" i="50"/>
  <c r="I96" i="50" s="1" a="1"/>
  <c r="I96" i="50" s="1"/>
  <c r="J68" i="50"/>
  <c r="I68" i="50"/>
  <c r="J53" i="50"/>
  <c r="H53" i="50" a="1"/>
  <c r="H53" i="50"/>
  <c r="G53" i="50" a="1"/>
  <c r="G53" i="50"/>
  <c r="J44" i="50"/>
  <c r="I44" i="50"/>
  <c r="J43" i="50"/>
  <c r="I43" i="50"/>
  <c r="J42" i="50"/>
  <c r="I42" i="50"/>
  <c r="J41" i="50"/>
  <c r="I41" i="50"/>
  <c r="J40" i="50"/>
  <c r="I40" i="50"/>
  <c r="J39" i="50"/>
  <c r="I39" i="50"/>
  <c r="J38" i="50"/>
  <c r="I38" i="50"/>
  <c r="J37" i="50"/>
  <c r="I37" i="50"/>
  <c r="J36" i="50"/>
  <c r="I36" i="50"/>
  <c r="J35" i="50"/>
  <c r="I35" i="50"/>
  <c r="J34" i="50"/>
  <c r="I34" i="50"/>
  <c r="J33" i="50"/>
  <c r="I33" i="50"/>
  <c r="J32" i="50"/>
  <c r="I32" i="50"/>
  <c r="J31" i="50"/>
  <c r="I31" i="50"/>
  <c r="J30" i="50"/>
  <c r="I30" i="50"/>
  <c r="J29" i="50"/>
  <c r="I29" i="50"/>
  <c r="J28" i="50"/>
  <c r="I28" i="50"/>
  <c r="J27" i="50"/>
  <c r="I27" i="50"/>
  <c r="I53" i="50" s="1" a="1"/>
  <c r="I53" i="50" s="1"/>
  <c r="J26" i="50"/>
  <c r="I26" i="50"/>
  <c r="J25" i="50"/>
  <c r="I25" i="50"/>
  <c r="AE25" i="47"/>
  <c r="AC25" i="47"/>
  <c r="AB25" i="47"/>
  <c r="Y25" i="47"/>
  <c r="X25" i="47"/>
  <c r="W25" i="47"/>
  <c r="V25" i="47"/>
  <c r="U25" i="47"/>
  <c r="T25" i="47"/>
  <c r="S25" i="47"/>
  <c r="R25" i="47"/>
  <c r="Q25" i="47"/>
  <c r="AE12" i="47"/>
  <c r="AB12" i="47"/>
  <c r="AA12" i="47"/>
  <c r="AA25" i="47" s="1"/>
  <c r="Z12" i="47"/>
  <c r="Z25" i="47" s="1"/>
  <c r="Y12" i="47"/>
  <c r="AE36" i="46"/>
  <c r="AC36" i="46" a="1"/>
  <c r="AC36" i="46"/>
  <c r="AB36" i="46"/>
  <c r="Y36" i="46" a="1"/>
  <c r="Y36" i="46" s="1"/>
  <c r="X36" i="46" a="1"/>
  <c r="X36" i="46"/>
  <c r="W36" i="46" a="1"/>
  <c r="W36" i="46" s="1"/>
  <c r="V36" i="46" a="1"/>
  <c r="V36" i="46"/>
  <c r="U36" i="46" a="1"/>
  <c r="U36" i="46"/>
  <c r="T36" i="46" a="1"/>
  <c r="T36" i="46"/>
  <c r="S36" i="46" a="1"/>
  <c r="S36" i="46" s="1"/>
  <c r="R36" i="46" a="1"/>
  <c r="R36" i="46"/>
  <c r="Q36" i="46" a="1"/>
  <c r="Q36" i="46" s="1"/>
  <c r="AE27" i="46"/>
  <c r="AD27" i="46"/>
  <c r="AD36" i="46" s="1" a="1"/>
  <c r="AD36" i="46" s="1"/>
  <c r="AB27" i="46"/>
  <c r="AA27" i="46"/>
  <c r="AA36" i="46" s="1" a="1"/>
  <c r="AA36" i="46" s="1"/>
  <c r="Z27" i="46"/>
  <c r="Z36" i="46" s="1" a="1"/>
  <c r="Z36" i="46" s="1"/>
  <c r="Y27" i="46"/>
  <c r="E12" i="46"/>
  <c r="D12" i="46"/>
  <c r="D26" i="51"/>
  <c r="E22" i="51"/>
  <c r="E20" i="51"/>
  <c r="E19" i="51"/>
  <c r="E18" i="51"/>
  <c r="E15" i="51"/>
  <c r="E14" i="51"/>
  <c r="E12" i="51"/>
  <c r="E11" i="51"/>
  <c r="E10" i="51"/>
  <c r="E9" i="51"/>
  <c r="C42" i="2"/>
  <c r="C41" i="2"/>
  <c r="C40" i="2"/>
  <c r="E31" i="2"/>
  <c r="D11" i="46" s="1"/>
  <c r="E30" i="2"/>
  <c r="E11" i="46" s="1"/>
  <c r="D15" i="2"/>
  <c r="D14" i="2"/>
  <c r="D12" i="2"/>
  <c r="D9" i="2"/>
  <c r="D8" i="2"/>
  <c r="I105" i="53" l="1"/>
  <c r="AD12" i="47"/>
  <c r="AD25" i="47" s="1"/>
</calcChain>
</file>

<file path=xl/comments1.xml><?xml version="1.0" encoding="utf-8"?>
<comments xmlns="http://schemas.openxmlformats.org/spreadsheetml/2006/main">
  <authors>
    <author>myiris</author>
  </authors>
  <commentList>
    <comment ref="D11" authorId="0" shapeId="0">
      <text>
        <r>
          <rPr>
            <b/>
            <sz val="9"/>
            <color indexed="81"/>
            <rFont val="Tahoma"/>
            <family val="2"/>
          </rPr>
          <t xml:space="preserve">[Date Format: dd/MM/yyyy]Please double click to show the popup
</t>
        </r>
      </text>
    </comment>
    <comment ref="E11" authorId="0" shapeId="0">
      <text>
        <r>
          <rPr>
            <b/>
            <sz val="9"/>
            <color indexed="81"/>
            <rFont val="Tahoma"/>
            <family val="2"/>
          </rPr>
          <t xml:space="preserve">[Date Format: dd/MM/yyyy]Please double click to show the popup
</t>
        </r>
      </text>
    </comment>
    <comment ref="D12" authorId="0" shapeId="0">
      <text>
        <r>
          <rPr>
            <b/>
            <sz val="9"/>
            <color indexed="81"/>
            <rFont val="Tahoma"/>
            <family val="2"/>
          </rPr>
          <t xml:space="preserve">[Date Format: dd/MM/yyyy]Please double click to show the popup
</t>
        </r>
      </text>
    </comment>
    <comment ref="E12" authorId="0" shapeId="0">
      <text>
        <r>
          <rPr>
            <b/>
            <sz val="9"/>
            <color indexed="81"/>
            <rFont val="Tahoma"/>
            <family val="2"/>
          </rPr>
          <t xml:space="preserve">[Date Format: dd/MM/yyyy]Please double click to show the popup
</t>
        </r>
      </text>
    </comment>
    <comment ref="AB27" authorId="0" shapeId="0">
      <text>
        <r>
          <rPr>
            <b/>
            <sz val="9"/>
            <color indexed="81"/>
            <rFont val="Tahoma"/>
            <family val="2"/>
          </rPr>
          <t xml:space="preserve">[Unit: PURE]
[Scale: Actuals]
</t>
        </r>
      </text>
    </comment>
    <comment ref="AE27" authorId="0" shapeId="0">
      <text>
        <r>
          <rPr>
            <b/>
            <sz val="9"/>
            <color indexed="81"/>
            <rFont val="Tahoma"/>
            <family val="2"/>
          </rPr>
          <t xml:space="preserve">[Unit: PURE]
[Scale: Actuals]
</t>
        </r>
      </text>
    </comment>
    <comment ref="AB36" authorId="0" shapeId="0">
      <text>
        <r>
          <rPr>
            <b/>
            <sz val="9"/>
            <color indexed="81"/>
            <rFont val="Tahoma"/>
            <family val="2"/>
          </rPr>
          <t xml:space="preserve">[Unit: PURE]
[Scale: Actuals]
</t>
        </r>
      </text>
    </comment>
    <comment ref="AE36" authorId="0" shapeId="0">
      <text>
        <r>
          <rPr>
            <b/>
            <sz val="9"/>
            <color indexed="81"/>
            <rFont val="Tahoma"/>
            <family val="2"/>
          </rPr>
          <t xml:space="preserve">[Unit: PURE]
[Scale: Actuals]
</t>
        </r>
      </text>
    </comment>
  </commentList>
</comments>
</file>

<file path=xl/comments2.xml><?xml version="1.0" encoding="utf-8"?>
<comments xmlns="http://schemas.openxmlformats.org/spreadsheetml/2006/main">
  <authors>
    <author>myiris</author>
  </authors>
  <commentList>
    <comment ref="AB12" authorId="0" shapeId="0">
      <text>
        <r>
          <rPr>
            <b/>
            <sz val="9"/>
            <color indexed="81"/>
            <rFont val="Tahoma"/>
            <family val="2"/>
          </rPr>
          <t xml:space="preserve">[Unit: PURE]
[Scale: Actuals]
</t>
        </r>
      </text>
    </comment>
    <comment ref="AE12" authorId="0" shapeId="0">
      <text>
        <r>
          <rPr>
            <b/>
            <sz val="9"/>
            <color indexed="81"/>
            <rFont val="Tahoma"/>
            <family val="2"/>
          </rPr>
          <t xml:space="preserve">[Unit: PURE]
[Scale: Actuals]
</t>
        </r>
      </text>
    </comment>
    <comment ref="AB25" authorId="0" shapeId="0">
      <text>
        <r>
          <rPr>
            <b/>
            <sz val="9"/>
            <color indexed="81"/>
            <rFont val="Tahoma"/>
            <family val="2"/>
          </rPr>
          <t xml:space="preserve">[Unit: PURE]
[Scale: Actuals]
</t>
        </r>
      </text>
    </comment>
    <comment ref="AE25" authorId="0" shapeId="0">
      <text>
        <r>
          <rPr>
            <b/>
            <sz val="9"/>
            <color indexed="81"/>
            <rFont val="Tahoma"/>
            <family val="2"/>
          </rPr>
          <t xml:space="preserve">[Unit: PURE]
[Scale: Actuals]
</t>
        </r>
      </text>
    </comment>
  </commentList>
</comments>
</file>

<file path=xl/comments3.xml><?xml version="1.0" encoding="utf-8"?>
<comments xmlns="http://schemas.openxmlformats.org/spreadsheetml/2006/main">
  <authors>
    <author>myiris</author>
  </authors>
  <commentList>
    <comment ref="J25" authorId="0" shapeId="0">
      <text>
        <r>
          <rPr>
            <b/>
            <sz val="9"/>
            <color indexed="81"/>
            <rFont val="Tahoma"/>
            <family val="2"/>
          </rPr>
          <t xml:space="preserve">[Unit: PURE]
[Scale: Actuals]
</t>
        </r>
      </text>
    </comment>
    <comment ref="J26" authorId="0" shapeId="0">
      <text>
        <r>
          <rPr>
            <b/>
            <sz val="9"/>
            <color indexed="81"/>
            <rFont val="Tahoma"/>
            <family val="2"/>
          </rPr>
          <t xml:space="preserve">[Unit: PURE]
[Scale: Actuals]
</t>
        </r>
      </text>
    </comment>
    <comment ref="J27" authorId="0" shapeId="0">
      <text>
        <r>
          <rPr>
            <b/>
            <sz val="9"/>
            <color indexed="81"/>
            <rFont val="Tahoma"/>
            <family val="2"/>
          </rPr>
          <t xml:space="preserve">[Unit: PURE]
[Scale: Actuals]
</t>
        </r>
      </text>
    </comment>
    <comment ref="J28" authorId="0" shapeId="0">
      <text>
        <r>
          <rPr>
            <b/>
            <sz val="9"/>
            <color indexed="81"/>
            <rFont val="Tahoma"/>
            <family val="2"/>
          </rPr>
          <t xml:space="preserve">[Unit: PURE]
[Scale: Actuals]
</t>
        </r>
      </text>
    </comment>
    <comment ref="J29" authorId="0" shapeId="0">
      <text>
        <r>
          <rPr>
            <b/>
            <sz val="9"/>
            <color indexed="81"/>
            <rFont val="Tahoma"/>
            <family val="2"/>
          </rPr>
          <t xml:space="preserve">[Unit: PURE]
[Scale: Actuals]
</t>
        </r>
      </text>
    </comment>
    <comment ref="J30" authorId="0" shapeId="0">
      <text>
        <r>
          <rPr>
            <b/>
            <sz val="9"/>
            <color indexed="81"/>
            <rFont val="Tahoma"/>
            <family val="2"/>
          </rPr>
          <t xml:space="preserve">[Unit: PURE]
[Scale: Actuals]
</t>
        </r>
      </text>
    </comment>
    <comment ref="J31" authorId="0" shapeId="0">
      <text>
        <r>
          <rPr>
            <b/>
            <sz val="9"/>
            <color indexed="81"/>
            <rFont val="Tahoma"/>
            <family val="2"/>
          </rPr>
          <t xml:space="preserve">[Unit: PURE]
[Scale: Actuals]
</t>
        </r>
      </text>
    </comment>
    <comment ref="J32" authorId="0" shapeId="0">
      <text>
        <r>
          <rPr>
            <b/>
            <sz val="9"/>
            <color indexed="81"/>
            <rFont val="Tahoma"/>
            <family val="2"/>
          </rPr>
          <t xml:space="preserve">[Unit: PURE]
[Scale: Actuals]
</t>
        </r>
      </text>
    </comment>
    <comment ref="J33" authorId="0" shapeId="0">
      <text>
        <r>
          <rPr>
            <b/>
            <sz val="9"/>
            <color indexed="81"/>
            <rFont val="Tahoma"/>
            <family val="2"/>
          </rPr>
          <t xml:space="preserve">[Unit: PURE]
[Scale: Actuals]
</t>
        </r>
      </text>
    </comment>
    <comment ref="J34" authorId="0" shapeId="0">
      <text>
        <r>
          <rPr>
            <b/>
            <sz val="9"/>
            <color indexed="81"/>
            <rFont val="Tahoma"/>
            <family val="2"/>
          </rPr>
          <t xml:space="preserve">[Unit: PURE]
[Scale: Actuals]
</t>
        </r>
      </text>
    </comment>
    <comment ref="J35" authorId="0" shapeId="0">
      <text>
        <r>
          <rPr>
            <b/>
            <sz val="9"/>
            <color indexed="81"/>
            <rFont val="Tahoma"/>
            <family val="2"/>
          </rPr>
          <t xml:space="preserve">[Unit: PURE]
[Scale: Actuals]
</t>
        </r>
      </text>
    </comment>
    <comment ref="J36" authorId="0" shapeId="0">
      <text>
        <r>
          <rPr>
            <b/>
            <sz val="9"/>
            <color indexed="81"/>
            <rFont val="Tahoma"/>
            <family val="2"/>
          </rPr>
          <t xml:space="preserve">[Unit: PURE]
[Scale: Actuals]
</t>
        </r>
      </text>
    </comment>
    <comment ref="J37" authorId="0" shapeId="0">
      <text>
        <r>
          <rPr>
            <b/>
            <sz val="9"/>
            <color indexed="81"/>
            <rFont val="Tahoma"/>
            <family val="2"/>
          </rPr>
          <t xml:space="preserve">[Unit: PURE]
[Scale: Actuals]
</t>
        </r>
      </text>
    </comment>
    <comment ref="J38" authorId="0" shapeId="0">
      <text>
        <r>
          <rPr>
            <b/>
            <sz val="9"/>
            <color indexed="81"/>
            <rFont val="Tahoma"/>
            <family val="2"/>
          </rPr>
          <t xml:space="preserve">[Unit: PURE]
[Scale: Actuals]
</t>
        </r>
      </text>
    </comment>
    <comment ref="J39" authorId="0" shapeId="0">
      <text>
        <r>
          <rPr>
            <b/>
            <sz val="9"/>
            <color indexed="81"/>
            <rFont val="Tahoma"/>
            <family val="2"/>
          </rPr>
          <t xml:space="preserve">[Unit: PURE]
[Scale: Actuals]
</t>
        </r>
      </text>
    </comment>
    <comment ref="J40" authorId="0" shapeId="0">
      <text>
        <r>
          <rPr>
            <b/>
            <sz val="9"/>
            <color indexed="81"/>
            <rFont val="Tahoma"/>
            <family val="2"/>
          </rPr>
          <t xml:space="preserve">[Unit: PURE]
[Scale: Actuals]
</t>
        </r>
      </text>
    </comment>
    <comment ref="J41" authorId="0" shapeId="0">
      <text>
        <r>
          <rPr>
            <b/>
            <sz val="9"/>
            <color indexed="81"/>
            <rFont val="Tahoma"/>
            <family val="2"/>
          </rPr>
          <t xml:space="preserve">[Unit: PURE]
[Scale: Actuals]
</t>
        </r>
      </text>
    </comment>
    <comment ref="J42" authorId="0" shapeId="0">
      <text>
        <r>
          <rPr>
            <b/>
            <sz val="9"/>
            <color indexed="81"/>
            <rFont val="Tahoma"/>
            <family val="2"/>
          </rPr>
          <t xml:space="preserve">[Unit: PURE]
[Scale: Actuals]
</t>
        </r>
      </text>
    </comment>
    <comment ref="J43" authorId="0" shapeId="0">
      <text>
        <r>
          <rPr>
            <b/>
            <sz val="9"/>
            <color indexed="81"/>
            <rFont val="Tahoma"/>
            <family val="2"/>
          </rPr>
          <t xml:space="preserve">[Unit: PURE]
[Scale: Actuals]
</t>
        </r>
      </text>
    </comment>
    <comment ref="J44" authorId="0" shapeId="0">
      <text>
        <r>
          <rPr>
            <b/>
            <sz val="9"/>
            <color indexed="81"/>
            <rFont val="Tahoma"/>
            <family val="2"/>
          </rPr>
          <t xml:space="preserve">[Unit: PURE]
[Scale: Actuals]
</t>
        </r>
      </text>
    </comment>
    <comment ref="J53" authorId="0" shapeId="0">
      <text>
        <r>
          <rPr>
            <b/>
            <sz val="9"/>
            <color indexed="81"/>
            <rFont val="Tahoma"/>
            <family val="2"/>
          </rPr>
          <t xml:space="preserve">[Unit: PURE]
[Scale: Actuals]
</t>
        </r>
      </text>
    </comment>
    <comment ref="J68" authorId="0" shapeId="0">
      <text>
        <r>
          <rPr>
            <b/>
            <sz val="9"/>
            <color indexed="81"/>
            <rFont val="Tahoma"/>
            <family val="2"/>
          </rPr>
          <t xml:space="preserve">[Unit: PURE]
[Scale: Actuals]
</t>
        </r>
      </text>
    </comment>
    <comment ref="J69" authorId="0" shapeId="0">
      <text>
        <r>
          <rPr>
            <b/>
            <sz val="9"/>
            <color indexed="81"/>
            <rFont val="Tahoma"/>
            <family val="2"/>
          </rPr>
          <t xml:space="preserve">[Unit: PURE]
[Scale: Actuals]
</t>
        </r>
      </text>
    </comment>
    <comment ref="J70" authorId="0" shapeId="0">
      <text>
        <r>
          <rPr>
            <b/>
            <sz val="9"/>
            <color indexed="81"/>
            <rFont val="Tahoma"/>
            <family val="2"/>
          </rPr>
          <t xml:space="preserve">[Unit: PURE]
[Scale: Actuals]
</t>
        </r>
      </text>
    </comment>
    <comment ref="J71" authorId="0" shapeId="0">
      <text>
        <r>
          <rPr>
            <b/>
            <sz val="9"/>
            <color indexed="81"/>
            <rFont val="Tahoma"/>
            <family val="2"/>
          </rPr>
          <t xml:space="preserve">[Unit: PURE]
[Scale: Actuals]
</t>
        </r>
      </text>
    </comment>
    <comment ref="J72" authorId="0" shapeId="0">
      <text>
        <r>
          <rPr>
            <b/>
            <sz val="9"/>
            <color indexed="81"/>
            <rFont val="Tahoma"/>
            <family val="2"/>
          </rPr>
          <t xml:space="preserve">[Unit: PURE]
[Scale: Actuals]
</t>
        </r>
      </text>
    </comment>
    <comment ref="J73" authorId="0" shapeId="0">
      <text>
        <r>
          <rPr>
            <b/>
            <sz val="9"/>
            <color indexed="81"/>
            <rFont val="Tahoma"/>
            <family val="2"/>
          </rPr>
          <t xml:space="preserve">[Unit: PURE]
[Scale: Actuals]
</t>
        </r>
      </text>
    </comment>
    <comment ref="J74" authorId="0" shapeId="0">
      <text>
        <r>
          <rPr>
            <b/>
            <sz val="9"/>
            <color indexed="81"/>
            <rFont val="Tahoma"/>
            <family val="2"/>
          </rPr>
          <t xml:space="preserve">[Unit: PURE]
[Scale: Actuals]
</t>
        </r>
      </text>
    </comment>
    <comment ref="J75" authorId="0" shapeId="0">
      <text>
        <r>
          <rPr>
            <b/>
            <sz val="9"/>
            <color indexed="81"/>
            <rFont val="Tahoma"/>
            <family val="2"/>
          </rPr>
          <t xml:space="preserve">[Unit: PURE]
[Scale: Actuals]
</t>
        </r>
      </text>
    </comment>
    <comment ref="J76" authorId="0" shapeId="0">
      <text>
        <r>
          <rPr>
            <b/>
            <sz val="9"/>
            <color indexed="81"/>
            <rFont val="Tahoma"/>
            <family val="2"/>
          </rPr>
          <t xml:space="preserve">[Unit: PURE]
[Scale: Actuals]
</t>
        </r>
      </text>
    </comment>
    <comment ref="J77" authorId="0" shapeId="0">
      <text>
        <r>
          <rPr>
            <b/>
            <sz val="9"/>
            <color indexed="81"/>
            <rFont val="Tahoma"/>
            <family val="2"/>
          </rPr>
          <t xml:space="preserve">[Unit: PURE]
[Scale: Actuals]
</t>
        </r>
      </text>
    </comment>
    <comment ref="J78" authorId="0" shapeId="0">
      <text>
        <r>
          <rPr>
            <b/>
            <sz val="9"/>
            <color indexed="81"/>
            <rFont val="Tahoma"/>
            <family val="2"/>
          </rPr>
          <t xml:space="preserve">[Unit: PURE]
[Scale: Actuals]
</t>
        </r>
      </text>
    </comment>
    <comment ref="J79" authorId="0" shapeId="0">
      <text>
        <r>
          <rPr>
            <b/>
            <sz val="9"/>
            <color indexed="81"/>
            <rFont val="Tahoma"/>
            <family val="2"/>
          </rPr>
          <t xml:space="preserve">[Unit: PURE]
[Scale: Actuals]
</t>
        </r>
      </text>
    </comment>
    <comment ref="J80" authorId="0" shapeId="0">
      <text>
        <r>
          <rPr>
            <b/>
            <sz val="9"/>
            <color indexed="81"/>
            <rFont val="Tahoma"/>
            <family val="2"/>
          </rPr>
          <t xml:space="preserve">[Unit: PURE]
[Scale: Actuals]
</t>
        </r>
      </text>
    </comment>
    <comment ref="J81" authorId="0" shapeId="0">
      <text>
        <r>
          <rPr>
            <b/>
            <sz val="9"/>
            <color indexed="81"/>
            <rFont val="Tahoma"/>
            <family val="2"/>
          </rPr>
          <t xml:space="preserve">[Unit: PURE]
[Scale: Actuals]
</t>
        </r>
      </text>
    </comment>
    <comment ref="J82" authorId="0" shapeId="0">
      <text>
        <r>
          <rPr>
            <b/>
            <sz val="9"/>
            <color indexed="81"/>
            <rFont val="Tahoma"/>
            <family val="2"/>
          </rPr>
          <t xml:space="preserve">[Unit: PURE]
[Scale: Actuals]
</t>
        </r>
      </text>
    </comment>
    <comment ref="J83" authorId="0" shapeId="0">
      <text>
        <r>
          <rPr>
            <b/>
            <sz val="9"/>
            <color indexed="81"/>
            <rFont val="Tahoma"/>
            <family val="2"/>
          </rPr>
          <t xml:space="preserve">[Unit: PURE]
[Scale: Actuals]
</t>
        </r>
      </text>
    </comment>
    <comment ref="J84" authorId="0" shapeId="0">
      <text>
        <r>
          <rPr>
            <b/>
            <sz val="9"/>
            <color indexed="81"/>
            <rFont val="Tahoma"/>
            <family val="2"/>
          </rPr>
          <t xml:space="preserve">[Unit: PURE]
[Scale: Actuals]
</t>
        </r>
      </text>
    </comment>
    <comment ref="J85" authorId="0" shapeId="0">
      <text>
        <r>
          <rPr>
            <b/>
            <sz val="9"/>
            <color indexed="81"/>
            <rFont val="Tahoma"/>
            <family val="2"/>
          </rPr>
          <t xml:space="preserve">[Unit: PURE]
[Scale: Actuals]
</t>
        </r>
      </text>
    </comment>
    <comment ref="J86" authorId="0" shapeId="0">
      <text>
        <r>
          <rPr>
            <b/>
            <sz val="9"/>
            <color indexed="81"/>
            <rFont val="Tahoma"/>
            <family val="2"/>
          </rPr>
          <t xml:space="preserve">[Unit: PURE]
[Scale: Actuals]
</t>
        </r>
      </text>
    </comment>
    <comment ref="J87" authorId="0" shapeId="0">
      <text>
        <r>
          <rPr>
            <b/>
            <sz val="9"/>
            <color indexed="81"/>
            <rFont val="Tahoma"/>
            <family val="2"/>
          </rPr>
          <t xml:space="preserve">[Unit: PURE]
[Scale: Actuals]
</t>
        </r>
      </text>
    </comment>
    <comment ref="J96" authorId="0" shapeId="0">
      <text>
        <r>
          <rPr>
            <b/>
            <sz val="9"/>
            <color indexed="81"/>
            <rFont val="Tahoma"/>
            <family val="2"/>
          </rPr>
          <t xml:space="preserve">[Unit: PURE]
[Scale: Actuals]
</t>
        </r>
      </text>
    </comment>
    <comment ref="J122" authorId="0" shapeId="0">
      <text>
        <r>
          <rPr>
            <b/>
            <sz val="9"/>
            <color indexed="81"/>
            <rFont val="Tahoma"/>
            <family val="2"/>
          </rPr>
          <t xml:space="preserve">[Unit: PURE]
[Scale: Actuals]
</t>
        </r>
      </text>
    </comment>
    <comment ref="J123" authorId="0" shapeId="0">
      <text>
        <r>
          <rPr>
            <b/>
            <sz val="9"/>
            <color indexed="81"/>
            <rFont val="Tahoma"/>
            <family val="2"/>
          </rPr>
          <t xml:space="preserve">[Unit: PURE]
[Scale: Actuals]
</t>
        </r>
      </text>
    </comment>
    <comment ref="J124" authorId="0" shapeId="0">
      <text>
        <r>
          <rPr>
            <b/>
            <sz val="9"/>
            <color indexed="81"/>
            <rFont val="Tahoma"/>
            <family val="2"/>
          </rPr>
          <t xml:space="preserve">[Unit: PURE]
[Scale: Actuals]
</t>
        </r>
      </text>
    </comment>
    <comment ref="J125" authorId="0" shapeId="0">
      <text>
        <r>
          <rPr>
            <b/>
            <sz val="9"/>
            <color indexed="81"/>
            <rFont val="Tahoma"/>
            <family val="2"/>
          </rPr>
          <t xml:space="preserve">[Unit: PURE]
[Scale: Actuals]
</t>
        </r>
      </text>
    </comment>
    <comment ref="J126" authorId="0" shapeId="0">
      <text>
        <r>
          <rPr>
            <b/>
            <sz val="9"/>
            <color indexed="81"/>
            <rFont val="Tahoma"/>
            <family val="2"/>
          </rPr>
          <t xml:space="preserve">[Unit: PURE]
[Scale: Actuals]
</t>
        </r>
      </text>
    </comment>
    <comment ref="J127" authorId="0" shapeId="0">
      <text>
        <r>
          <rPr>
            <b/>
            <sz val="9"/>
            <color indexed="81"/>
            <rFont val="Tahoma"/>
            <family val="2"/>
          </rPr>
          <t xml:space="preserve">[Unit: PURE]
[Scale: Actuals]
</t>
        </r>
      </text>
    </comment>
    <comment ref="J128" authorId="0" shapeId="0">
      <text>
        <r>
          <rPr>
            <b/>
            <sz val="9"/>
            <color indexed="81"/>
            <rFont val="Tahoma"/>
            <family val="2"/>
          </rPr>
          <t xml:space="preserve">[Unit: PURE]
[Scale: Actuals]
</t>
        </r>
      </text>
    </comment>
    <comment ref="J129" authorId="0" shapeId="0">
      <text>
        <r>
          <rPr>
            <b/>
            <sz val="9"/>
            <color indexed="81"/>
            <rFont val="Tahoma"/>
            <family val="2"/>
          </rPr>
          <t xml:space="preserve">[Unit: PURE]
[Scale: Actuals]
</t>
        </r>
      </text>
    </comment>
    <comment ref="J130" authorId="0" shapeId="0">
      <text>
        <r>
          <rPr>
            <b/>
            <sz val="9"/>
            <color indexed="81"/>
            <rFont val="Tahoma"/>
            <family val="2"/>
          </rPr>
          <t xml:space="preserve">[Unit: PURE]
[Scale: Actuals]
</t>
        </r>
      </text>
    </comment>
    <comment ref="J131" authorId="0" shapeId="0">
      <text>
        <r>
          <rPr>
            <b/>
            <sz val="9"/>
            <color indexed="81"/>
            <rFont val="Tahoma"/>
            <family val="2"/>
          </rPr>
          <t xml:space="preserve">[Unit: PURE]
[Scale: Actuals]
</t>
        </r>
      </text>
    </comment>
    <comment ref="J132" authorId="0" shapeId="0">
      <text>
        <r>
          <rPr>
            <b/>
            <sz val="9"/>
            <color indexed="81"/>
            <rFont val="Tahoma"/>
            <family val="2"/>
          </rPr>
          <t xml:space="preserve">[Unit: PURE]
[Scale: Actuals]
</t>
        </r>
      </text>
    </comment>
    <comment ref="J133" authorId="0" shapeId="0">
      <text>
        <r>
          <rPr>
            <b/>
            <sz val="9"/>
            <color indexed="81"/>
            <rFont val="Tahoma"/>
            <family val="2"/>
          </rPr>
          <t xml:space="preserve">[Unit: PURE]
[Scale: Actuals]
</t>
        </r>
      </text>
    </comment>
    <comment ref="J134" authorId="0" shapeId="0">
      <text>
        <r>
          <rPr>
            <b/>
            <sz val="9"/>
            <color indexed="81"/>
            <rFont val="Tahoma"/>
            <family val="2"/>
          </rPr>
          <t xml:space="preserve">[Unit: PURE]
[Scale: Actuals]
</t>
        </r>
      </text>
    </comment>
    <comment ref="J135" authorId="0" shapeId="0">
      <text>
        <r>
          <rPr>
            <b/>
            <sz val="9"/>
            <color indexed="81"/>
            <rFont val="Tahoma"/>
            <family val="2"/>
          </rPr>
          <t xml:space="preserve">[Unit: PURE]
[Scale: Actuals]
</t>
        </r>
      </text>
    </comment>
    <comment ref="J136" authorId="0" shapeId="0">
      <text>
        <r>
          <rPr>
            <b/>
            <sz val="9"/>
            <color indexed="81"/>
            <rFont val="Tahoma"/>
            <family val="2"/>
          </rPr>
          <t xml:space="preserve">[Unit: PURE]
[Scale: Actuals]
</t>
        </r>
      </text>
    </comment>
    <comment ref="J137" authorId="0" shapeId="0">
      <text>
        <r>
          <rPr>
            <b/>
            <sz val="9"/>
            <color indexed="81"/>
            <rFont val="Tahoma"/>
            <family val="2"/>
          </rPr>
          <t xml:space="preserve">[Unit: PURE]
[Scale: Actuals]
</t>
        </r>
      </text>
    </comment>
    <comment ref="J138" authorId="0" shapeId="0">
      <text>
        <r>
          <rPr>
            <b/>
            <sz val="9"/>
            <color indexed="81"/>
            <rFont val="Tahoma"/>
            <family val="2"/>
          </rPr>
          <t xml:space="preserve">[Unit: PURE]
[Scale: Actuals]
</t>
        </r>
      </text>
    </comment>
    <comment ref="J139" authorId="0" shapeId="0">
      <text>
        <r>
          <rPr>
            <b/>
            <sz val="9"/>
            <color indexed="81"/>
            <rFont val="Tahoma"/>
            <family val="2"/>
          </rPr>
          <t xml:space="preserve">[Unit: PURE]
[Scale: Actuals]
</t>
        </r>
      </text>
    </comment>
    <comment ref="J140" authorId="0" shapeId="0">
      <text>
        <r>
          <rPr>
            <b/>
            <sz val="9"/>
            <color indexed="81"/>
            <rFont val="Tahoma"/>
            <family val="2"/>
          </rPr>
          <t xml:space="preserve">[Unit: PURE]
[Scale: Actuals]
</t>
        </r>
      </text>
    </comment>
    <comment ref="J141" authorId="0" shapeId="0">
      <text>
        <r>
          <rPr>
            <b/>
            <sz val="9"/>
            <color indexed="81"/>
            <rFont val="Tahoma"/>
            <family val="2"/>
          </rPr>
          <t xml:space="preserve">[Unit: PURE]
[Scale: Actuals]
</t>
        </r>
      </text>
    </comment>
    <comment ref="J153" authorId="0" shapeId="0">
      <text>
        <r>
          <rPr>
            <b/>
            <sz val="9"/>
            <color indexed="81"/>
            <rFont val="Tahoma"/>
            <family val="2"/>
          </rPr>
          <t xml:space="preserve">[Unit: PURE]
[Scale: Actuals]
</t>
        </r>
      </text>
    </comment>
  </commentList>
</comments>
</file>

<file path=xl/comments4.xml><?xml version="1.0" encoding="utf-8"?>
<comments xmlns="http://schemas.openxmlformats.org/spreadsheetml/2006/main">
  <authors>
    <author>myiris</author>
  </authors>
  <commentList>
    <comment ref="J25" authorId="0" shapeId="0">
      <text>
        <r>
          <rPr>
            <b/>
            <sz val="9"/>
            <color indexed="81"/>
            <rFont val="Tahoma"/>
            <family val="2"/>
          </rPr>
          <t xml:space="preserve">[Unit: PURE]
[Scale: Actuals]
</t>
        </r>
      </text>
    </comment>
    <comment ref="J26" authorId="0" shapeId="0">
      <text>
        <r>
          <rPr>
            <b/>
            <sz val="9"/>
            <color indexed="81"/>
            <rFont val="Tahoma"/>
            <family val="2"/>
          </rPr>
          <t xml:space="preserve">[Unit: PURE]
[Scale: Actuals]
</t>
        </r>
      </text>
    </comment>
    <comment ref="J27" authorId="0" shapeId="0">
      <text>
        <r>
          <rPr>
            <b/>
            <sz val="9"/>
            <color indexed="81"/>
            <rFont val="Tahoma"/>
            <family val="2"/>
          </rPr>
          <t xml:space="preserve">[Unit: PURE]
[Scale: Actuals]
</t>
        </r>
      </text>
    </comment>
    <comment ref="J28" authorId="0" shapeId="0">
      <text>
        <r>
          <rPr>
            <b/>
            <sz val="9"/>
            <color indexed="81"/>
            <rFont val="Tahoma"/>
            <family val="2"/>
          </rPr>
          <t xml:space="preserve">[Unit: PURE]
[Scale: Actuals]
</t>
        </r>
      </text>
    </comment>
    <comment ref="J29" authorId="0" shapeId="0">
      <text>
        <r>
          <rPr>
            <b/>
            <sz val="9"/>
            <color indexed="81"/>
            <rFont val="Tahoma"/>
            <family val="2"/>
          </rPr>
          <t xml:space="preserve">[Unit: PURE]
[Scale: Actuals]
</t>
        </r>
      </text>
    </comment>
    <comment ref="J30" authorId="0" shapeId="0">
      <text>
        <r>
          <rPr>
            <b/>
            <sz val="9"/>
            <color indexed="81"/>
            <rFont val="Tahoma"/>
            <family val="2"/>
          </rPr>
          <t xml:space="preserve">[Unit: PURE]
[Scale: Actuals]
</t>
        </r>
      </text>
    </comment>
    <comment ref="J31" authorId="0" shapeId="0">
      <text>
        <r>
          <rPr>
            <b/>
            <sz val="9"/>
            <color indexed="81"/>
            <rFont val="Tahoma"/>
            <family val="2"/>
          </rPr>
          <t xml:space="preserve">[Unit: PURE]
[Scale: Actuals]
</t>
        </r>
      </text>
    </comment>
    <comment ref="J32" authorId="0" shapeId="0">
      <text>
        <r>
          <rPr>
            <b/>
            <sz val="9"/>
            <color indexed="81"/>
            <rFont val="Tahoma"/>
            <family val="2"/>
          </rPr>
          <t xml:space="preserve">[Unit: PURE]
[Scale: Actuals]
</t>
        </r>
      </text>
    </comment>
    <comment ref="J33" authorId="0" shapeId="0">
      <text>
        <r>
          <rPr>
            <b/>
            <sz val="9"/>
            <color indexed="81"/>
            <rFont val="Tahoma"/>
            <family val="2"/>
          </rPr>
          <t xml:space="preserve">[Unit: PURE]
[Scale: Actuals]
</t>
        </r>
      </text>
    </comment>
    <comment ref="J34" authorId="0" shapeId="0">
      <text>
        <r>
          <rPr>
            <b/>
            <sz val="9"/>
            <color indexed="81"/>
            <rFont val="Tahoma"/>
            <family val="2"/>
          </rPr>
          <t xml:space="preserve">[Unit: PURE]
[Scale: Actuals]
</t>
        </r>
      </text>
    </comment>
    <comment ref="J35" authorId="0" shapeId="0">
      <text>
        <r>
          <rPr>
            <b/>
            <sz val="9"/>
            <color indexed="81"/>
            <rFont val="Tahoma"/>
            <family val="2"/>
          </rPr>
          <t xml:space="preserve">[Unit: PURE]
[Scale: Actuals]
</t>
        </r>
      </text>
    </comment>
    <comment ref="J36" authorId="0" shapeId="0">
      <text>
        <r>
          <rPr>
            <b/>
            <sz val="9"/>
            <color indexed="81"/>
            <rFont val="Tahoma"/>
            <family val="2"/>
          </rPr>
          <t xml:space="preserve">[Unit: PURE]
[Scale: Actuals]
</t>
        </r>
      </text>
    </comment>
    <comment ref="J37" authorId="0" shapeId="0">
      <text>
        <r>
          <rPr>
            <b/>
            <sz val="9"/>
            <color indexed="81"/>
            <rFont val="Tahoma"/>
            <family val="2"/>
          </rPr>
          <t xml:space="preserve">[Unit: PURE]
[Scale: Actuals]
</t>
        </r>
      </text>
    </comment>
    <comment ref="J38" authorId="0" shapeId="0">
      <text>
        <r>
          <rPr>
            <b/>
            <sz val="9"/>
            <color indexed="81"/>
            <rFont val="Tahoma"/>
            <family val="2"/>
          </rPr>
          <t xml:space="preserve">[Unit: PURE]
[Scale: Actuals]
</t>
        </r>
      </text>
    </comment>
    <comment ref="J39" authorId="0" shapeId="0">
      <text>
        <r>
          <rPr>
            <b/>
            <sz val="9"/>
            <color indexed="81"/>
            <rFont val="Tahoma"/>
            <family val="2"/>
          </rPr>
          <t xml:space="preserve">[Unit: PURE]
[Scale: Actuals]
</t>
        </r>
      </text>
    </comment>
    <comment ref="J40" authorId="0" shapeId="0">
      <text>
        <r>
          <rPr>
            <b/>
            <sz val="9"/>
            <color indexed="81"/>
            <rFont val="Tahoma"/>
            <family val="2"/>
          </rPr>
          <t xml:space="preserve">[Unit: PURE]
[Scale: Actuals]
</t>
        </r>
      </text>
    </comment>
    <comment ref="J41" authorId="0" shapeId="0">
      <text>
        <r>
          <rPr>
            <b/>
            <sz val="9"/>
            <color indexed="81"/>
            <rFont val="Tahoma"/>
            <family val="2"/>
          </rPr>
          <t xml:space="preserve">[Unit: PURE]
[Scale: Actuals]
</t>
        </r>
      </text>
    </comment>
    <comment ref="J42" authorId="0" shapeId="0">
      <text>
        <r>
          <rPr>
            <b/>
            <sz val="9"/>
            <color indexed="81"/>
            <rFont val="Tahoma"/>
            <family val="2"/>
          </rPr>
          <t xml:space="preserve">[Unit: PURE]
[Scale: Actuals]
</t>
        </r>
      </text>
    </comment>
    <comment ref="J43" authorId="0" shapeId="0">
      <text>
        <r>
          <rPr>
            <b/>
            <sz val="9"/>
            <color indexed="81"/>
            <rFont val="Tahoma"/>
            <family val="2"/>
          </rPr>
          <t xml:space="preserve">[Unit: PURE]
[Scale: Actuals]
</t>
        </r>
      </text>
    </comment>
    <comment ref="J44" authorId="0" shapeId="0">
      <text>
        <r>
          <rPr>
            <b/>
            <sz val="9"/>
            <color indexed="81"/>
            <rFont val="Tahoma"/>
            <family val="2"/>
          </rPr>
          <t xml:space="preserve">[Unit: PURE]
[Scale: Actuals]
</t>
        </r>
      </text>
    </comment>
    <comment ref="J53" authorId="0" shapeId="0">
      <text>
        <r>
          <rPr>
            <b/>
            <sz val="9"/>
            <color indexed="81"/>
            <rFont val="Tahoma"/>
            <family val="2"/>
          </rPr>
          <t xml:space="preserve">[Unit: PURE]
[Scale: Actuals]
</t>
        </r>
      </text>
    </comment>
    <comment ref="J86" authorId="0" shapeId="0">
      <text>
        <r>
          <rPr>
            <b/>
            <sz val="9"/>
            <color indexed="81"/>
            <rFont val="Tahoma"/>
            <family val="2"/>
          </rPr>
          <t xml:space="preserve">[Unit: PURE]
[Scale: Actuals]
</t>
        </r>
      </text>
    </comment>
    <comment ref="J87" authorId="0" shapeId="0">
      <text>
        <r>
          <rPr>
            <b/>
            <sz val="9"/>
            <color indexed="81"/>
            <rFont val="Tahoma"/>
            <family val="2"/>
          </rPr>
          <t xml:space="preserve">[Unit: PURE]
[Scale: Actuals]
</t>
        </r>
      </text>
    </comment>
    <comment ref="J88" authorId="0" shapeId="0">
      <text>
        <r>
          <rPr>
            <b/>
            <sz val="9"/>
            <color indexed="81"/>
            <rFont val="Tahoma"/>
            <family val="2"/>
          </rPr>
          <t xml:space="preserve">[Unit: PURE]
[Scale: Actuals]
</t>
        </r>
      </text>
    </comment>
    <comment ref="J89" authorId="0" shapeId="0">
      <text>
        <r>
          <rPr>
            <b/>
            <sz val="9"/>
            <color indexed="81"/>
            <rFont val="Tahoma"/>
            <family val="2"/>
          </rPr>
          <t xml:space="preserve">[Unit: PURE]
[Scale: Actuals]
</t>
        </r>
      </text>
    </comment>
    <comment ref="J90" authorId="0" shapeId="0">
      <text>
        <r>
          <rPr>
            <b/>
            <sz val="9"/>
            <color indexed="81"/>
            <rFont val="Tahoma"/>
            <family val="2"/>
          </rPr>
          <t xml:space="preserve">[Unit: PURE]
[Scale: Actuals]
</t>
        </r>
      </text>
    </comment>
    <comment ref="J91" authorId="0" shapeId="0">
      <text>
        <r>
          <rPr>
            <b/>
            <sz val="9"/>
            <color indexed="81"/>
            <rFont val="Tahoma"/>
            <family val="2"/>
          </rPr>
          <t xml:space="preserve">[Unit: PURE]
[Scale: Actuals]
</t>
        </r>
      </text>
    </comment>
    <comment ref="J92" authorId="0" shapeId="0">
      <text>
        <r>
          <rPr>
            <b/>
            <sz val="9"/>
            <color indexed="81"/>
            <rFont val="Tahoma"/>
            <family val="2"/>
          </rPr>
          <t xml:space="preserve">[Unit: PURE]
[Scale: Actuals]
</t>
        </r>
      </text>
    </comment>
    <comment ref="J93" authorId="0" shapeId="0">
      <text>
        <r>
          <rPr>
            <b/>
            <sz val="9"/>
            <color indexed="81"/>
            <rFont val="Tahoma"/>
            <family val="2"/>
          </rPr>
          <t xml:space="preserve">[Unit: PURE]
[Scale: Actuals]
</t>
        </r>
      </text>
    </comment>
    <comment ref="J94" authorId="0" shapeId="0">
      <text>
        <r>
          <rPr>
            <b/>
            <sz val="9"/>
            <color indexed="81"/>
            <rFont val="Tahoma"/>
            <family val="2"/>
          </rPr>
          <t xml:space="preserve">[Unit: PURE]
[Scale: Actuals]
</t>
        </r>
      </text>
    </comment>
    <comment ref="J95" authorId="0" shapeId="0">
      <text>
        <r>
          <rPr>
            <b/>
            <sz val="9"/>
            <color indexed="81"/>
            <rFont val="Tahoma"/>
            <family val="2"/>
          </rPr>
          <t xml:space="preserve">[Unit: PURE]
[Scale: Actuals]
</t>
        </r>
      </text>
    </comment>
    <comment ref="J96" authorId="0" shapeId="0">
      <text>
        <r>
          <rPr>
            <b/>
            <sz val="9"/>
            <color indexed="81"/>
            <rFont val="Tahoma"/>
            <family val="2"/>
          </rPr>
          <t xml:space="preserve">[Unit: PURE]
[Scale: Actuals]
</t>
        </r>
      </text>
    </comment>
    <comment ref="J97" authorId="0" shapeId="0">
      <text>
        <r>
          <rPr>
            <b/>
            <sz val="9"/>
            <color indexed="81"/>
            <rFont val="Tahoma"/>
            <family val="2"/>
          </rPr>
          <t xml:space="preserve">[Unit: PURE]
[Scale: Actuals]
</t>
        </r>
      </text>
    </comment>
    <comment ref="J98" authorId="0" shapeId="0">
      <text>
        <r>
          <rPr>
            <b/>
            <sz val="9"/>
            <color indexed="81"/>
            <rFont val="Tahoma"/>
            <family val="2"/>
          </rPr>
          <t xml:space="preserve">[Unit: PURE]
[Scale: Actuals]
</t>
        </r>
      </text>
    </comment>
    <comment ref="J99" authorId="0" shapeId="0">
      <text>
        <r>
          <rPr>
            <b/>
            <sz val="9"/>
            <color indexed="81"/>
            <rFont val="Tahoma"/>
            <family val="2"/>
          </rPr>
          <t xml:space="preserve">[Unit: PURE]
[Scale: Actuals]
</t>
        </r>
      </text>
    </comment>
    <comment ref="J100" authorId="0" shapeId="0">
      <text>
        <r>
          <rPr>
            <b/>
            <sz val="9"/>
            <color indexed="81"/>
            <rFont val="Tahoma"/>
            <family val="2"/>
          </rPr>
          <t xml:space="preserve">[Unit: PURE]
[Scale: Actuals]
</t>
        </r>
      </text>
    </comment>
    <comment ref="J101" authorId="0" shapeId="0">
      <text>
        <r>
          <rPr>
            <b/>
            <sz val="9"/>
            <color indexed="81"/>
            <rFont val="Tahoma"/>
            <family val="2"/>
          </rPr>
          <t xml:space="preserve">[Unit: PURE]
[Scale: Actuals]
</t>
        </r>
      </text>
    </comment>
    <comment ref="J102" authorId="0" shapeId="0">
      <text>
        <r>
          <rPr>
            <b/>
            <sz val="9"/>
            <color indexed="81"/>
            <rFont val="Tahoma"/>
            <family val="2"/>
          </rPr>
          <t xml:space="preserve">[Unit: PURE]
[Scale: Actuals]
</t>
        </r>
      </text>
    </comment>
    <comment ref="J103" authorId="0" shapeId="0">
      <text>
        <r>
          <rPr>
            <b/>
            <sz val="9"/>
            <color indexed="81"/>
            <rFont val="Tahoma"/>
            <family val="2"/>
          </rPr>
          <t xml:space="preserve">[Unit: PURE]
[Scale: Actuals]
</t>
        </r>
      </text>
    </comment>
    <comment ref="J104" authorId="0" shapeId="0">
      <text>
        <r>
          <rPr>
            <b/>
            <sz val="9"/>
            <color indexed="81"/>
            <rFont val="Tahoma"/>
            <family val="2"/>
          </rPr>
          <t xml:space="preserve">[Unit: PURE]
[Scale: Actuals]
</t>
        </r>
      </text>
    </comment>
    <comment ref="J105" authorId="0" shapeId="0">
      <text>
        <r>
          <rPr>
            <b/>
            <sz val="9"/>
            <color indexed="81"/>
            <rFont val="Tahoma"/>
            <family val="2"/>
          </rPr>
          <t xml:space="preserve">[Unit: PURE]
[Scale: Actuals]
</t>
        </r>
      </text>
    </comment>
    <comment ref="J117" authorId="0" shapeId="0">
      <text>
        <r>
          <rPr>
            <b/>
            <sz val="9"/>
            <color indexed="81"/>
            <rFont val="Tahoma"/>
            <family val="2"/>
          </rPr>
          <t xml:space="preserve">[Unit: PURE]
[Scale: Actuals]
</t>
        </r>
      </text>
    </comment>
  </commentList>
</comments>
</file>

<file path=xl/comments5.xml><?xml version="1.0" encoding="utf-8"?>
<comments xmlns="http://schemas.openxmlformats.org/spreadsheetml/2006/main">
  <authors>
    <author>myiris</author>
  </authors>
  <commentList>
    <comment ref="E14" authorId="0" shapeId="0">
      <text>
        <r>
          <rPr>
            <b/>
            <sz val="9"/>
            <color indexed="81"/>
            <rFont val="Tahoma"/>
            <family val="2"/>
          </rPr>
          <t xml:space="preserve">[Unit: PURE]
[Scale: Actuals]
</t>
        </r>
      </text>
    </comment>
    <comment ref="E15" authorId="0" shapeId="0">
      <text>
        <r>
          <rPr>
            <b/>
            <sz val="9"/>
            <color indexed="81"/>
            <rFont val="Tahoma"/>
            <family val="2"/>
          </rPr>
          <t xml:space="preserve">[Unit: PURE]
[Scale: Actuals]
</t>
        </r>
      </text>
    </comment>
  </commentList>
</comments>
</file>

<file path=xl/sharedStrings.xml><?xml version="1.0" encoding="utf-8"?>
<sst xmlns="http://schemas.openxmlformats.org/spreadsheetml/2006/main" count="1183" uniqueCount="594">
  <si>
    <r>
      <t xml:space="preserve">Note:     </t>
    </r>
    <r>
      <rPr>
        <sz val="11"/>
        <color indexed="8"/>
        <rFont val="Calibri"/>
        <family val="2"/>
      </rPr>
      <t xml:space="preserve"> 
1. Exposures, etc. as per extant master circular on exposure norms and subsequent amendements.     
2. Funded exposure should include investments made in the bank's CDs, notes and bonds and equity     
3. Non Funded exposure should include confirmations of LCs opened by other banks and such irrevocable credit lines and contingent credits, credit equivalent of derivatives.     
4. Counterparty Bank Domicile: Country of incorporation of the counter party bank
* Values for this field can be input by double clicking the cell which will give a list of probable values. If the value is not present in the list, check "Others" and input the value.</t>
    </r>
  </si>
  <si>
    <t xml:space="preserve">       4.        Counterparty Bank Domicile: Country of incorporation of the counter party bank
       *          Values for this field can be input by double clicking the cell which will give a list of probable values. If the value is not present in the list, check "Others" and input the value.</t>
  </si>
  <si>
    <t>Counterparty Bank Name*</t>
  </si>
  <si>
    <t>Counterparty Bank Domicile*</t>
  </si>
  <si>
    <r>
      <t xml:space="preserve">Note:   </t>
    </r>
    <r>
      <rPr>
        <sz val="11"/>
        <color indexed="8"/>
        <rFont val="Calibri"/>
        <family val="2"/>
      </rPr>
      <t xml:space="preserve">   
 1. This section is applicable for Indian banks having overseas operations.     
 2. Counterparty Bank Domicile: Country of incorporation of the counter party bank
* Values for this field can be input by double clicking the cell which will give a list of probable values. If the value is not present in the list, check "Others" and input the value.</t>
    </r>
  </si>
  <si>
    <r>
      <t>Note:</t>
    </r>
    <r>
      <rPr>
        <sz val="11"/>
        <rFont val="Calibri"/>
        <family val="2"/>
      </rPr>
      <t xml:space="preserve">
 1. Foreign banks and Indian banks having no overseas operations should report same records under 'Indian branches' and 'Global'.
 2. Total Credit Exposure: as per extant master circular on exposure norms. Exposure should also include investment exposures.
 3. Counterparty Bank Domicile: Country of incorporation of the counter party bank
* Values for this field can be input by double clicking the cell which will give a list of probable values. If the value is not present in the list, check "Others" and input the value.</t>
    </r>
  </si>
  <si>
    <t>01-Apr-2015</t>
  </si>
  <si>
    <t>31-Mar-2015</t>
  </si>
  <si>
    <t>01-Jan-2015</t>
  </si>
  <si>
    <t>in-rbi-rep.xsd#in-rbi-rep_ReturnName</t>
  </si>
  <si>
    <t>in-rbi-rep.xsd#in-rbi-rep_ReturnCode</t>
  </si>
  <si>
    <t>in-rbi-rep.xsd#in-rbi-rep_BankCode</t>
  </si>
  <si>
    <t>in-rbi-rep.xsd#in-rbi-rep_Address</t>
  </si>
  <si>
    <t>in-rbi-rep.xsd#in-rbi-rep_ReportingFrequency</t>
  </si>
  <si>
    <t>in-rbi-rep.xsd#in-rbi-rep_DateOfAudit</t>
  </si>
  <si>
    <t>in-rbi-rep.xsd#in-rbi-rep_ReturnVersion</t>
  </si>
  <si>
    <t>Note:                         
1. All borrowers  (excluding banks) having total credit exposure in excess of 15% of bank’s regulatory capital should be reported. However, a minimum of 50 top large borrowers have to be reported.                        
2. Extant circular on exposure norms may be referred. Credit equivalent of OBS/derivative exposures should be included in non-funded exposure.                        
3. PAN of Individual Borrowers may be reported on best effort basis. If a borrower is available in the party/PAN master of RBI, such borrowers' PAN should be same as in the PAN master.                        
4. Internal Rating: composite rating of the borrowers should be reported. No comments or remarks should be added (i.e., only rating should be reported). In case the borrower is NOT rated, report 'UNRATED'                        
5. External Rating: The rating used by the bank for capital adequacy compilation as per extant RBI guidelines on capital adequacy. No comments or remarks should be added (i.e., only rating should be reported).In case the borrower is NOT rated, report 'UNRATED'                        
6. Asset Classification: S - Standard, SR - Non-CDR Standard Restructured, SCDR -Standard Restructured under CDR, SS - Sub-standard, SSR - Substandard Restructured, DR - Doubtful Restructures, D1 - Doubtful 1, D2  - Doubtful 2, D3 - Doubtful 3, L - Loss.                         
7. Banking Arrangement: 1-Solo, 2-Multiple Arrangement, 3-Consortium, 4-Solo and Multiple Arrangement, 5-Solo and Consortium, 6-Multiple Arrangement and Consortium, and 7-Solo, Consortium and Multiple Arrangement                        
8. Reporting by banks incorporated in India is to be done on a total bank basis, i.e., including operations of overseas branches, if any. Foreign banks have to report only in respect of their operations in India.                        
9. In case, there is no distinct limit for funded &amp; non-funded exposures and/or there is common limit for funded/non-funded exposures, the limit to be reported should be the maximum amount that can be availed by the borrower under funded facilities and/or non-funded facilities (typical example: Limit-Total=Rs.100, Limit-Funded=Rs.X, Limit-Non-Funded=Rs100-Rs.X).                        
10. If the option '3-Consortium' OR '5-Solo and Consortium' OR '6-Multiple Arrangement and Consortium' OR '7-Solo, Consortium and Multiple Arrangement' is selected under 'Banking Arrangement' then ONLY column 'Lead Bank Name' will be activated, else blocked                        
11. Amount Elegible for netting from Funded/Non Funded Exposure: Please refer the extant master circular on exposure norms. This is to be reported as per exceptions provided for ariving total exposure.                        
12. * - Fields with this marker can be auto-populated by double clicking on the appropriate table cell and selecting the values</t>
  </si>
  <si>
    <t>in-rbi-rep.xsd#in-rbi-rep_GroupBorrowerCode</t>
  </si>
  <si>
    <t>Group Borrower code*</t>
  </si>
  <si>
    <t>TransactionID3</t>
  </si>
  <si>
    <t>TransactionID4</t>
  </si>
  <si>
    <t>TransactionID5</t>
  </si>
  <si>
    <t>TransactionID6</t>
  </si>
  <si>
    <t>TransactionID7</t>
  </si>
  <si>
    <t>TransactionID8</t>
  </si>
  <si>
    <t>TransactionID9</t>
  </si>
  <si>
    <t>TransactionID10</t>
  </si>
  <si>
    <t>TransactionID11</t>
  </si>
  <si>
    <t>TransactionID12</t>
  </si>
  <si>
    <t>TransactionID13</t>
  </si>
  <si>
    <t>TransactionID14</t>
  </si>
  <si>
    <t>TransactionID15</t>
  </si>
  <si>
    <t>TransactionID16</t>
  </si>
  <si>
    <t>TransactionID17</t>
  </si>
  <si>
    <t>TransactionID18</t>
  </si>
  <si>
    <t>TransactionID19</t>
  </si>
  <si>
    <t>TransactionID20</t>
  </si>
  <si>
    <t>in-rbi-rep.xsd#in-rbi-rep_PermanentAccountNumberOfCustomerOrBorrower</t>
  </si>
  <si>
    <t>in-rbi-rep.xsd#in-rbi-rep_CustomerName</t>
  </si>
  <si>
    <t>PAN *</t>
  </si>
  <si>
    <t>Borrower Name</t>
  </si>
  <si>
    <t>PAN</t>
  </si>
  <si>
    <t>0cadfa76-0fac-4443-a74a-6238f6f59a47:~:NotMandatory:~:True:~:False:~::~::~:False:~::~::~:False:~::~::~:</t>
  </si>
  <si>
    <t>9ffedefe-4b0a-43d0-b8b2-ff88483c4b54:~:lyt_1_Sign:~:NotMandatory:~:True:~::~:</t>
  </si>
  <si>
    <t>Name</t>
  </si>
  <si>
    <t>Designation</t>
  </si>
  <si>
    <t>Mobile No.</t>
  </si>
  <si>
    <t>Landline No.</t>
  </si>
  <si>
    <t>E-mail Id</t>
  </si>
  <si>
    <t>Authorised Signatory</t>
  </si>
  <si>
    <t>in-rbi-rep.xsd#in-rbi-rep_NameOfSignatory</t>
  </si>
  <si>
    <t>in-rbi-rep.xsd#in-rbi-rep_EMailIDOfAuthorisedReportingOfficial</t>
  </si>
  <si>
    <t>in-rbi-rep.xsd#in-rbi-rep_AmountEligibleForNettingFromFundedExposure</t>
  </si>
  <si>
    <t>in-rbi-rep.xsd#in-rbi-rep_AmountEligibleForNettingFromNonFundedExposure</t>
  </si>
  <si>
    <t>in-rbi-rep.xsd#in-rbi-rep_DesignationOfSignatory</t>
  </si>
  <si>
    <t>Domestic Operations</t>
  </si>
  <si>
    <t>Overseas Operations</t>
  </si>
  <si>
    <t>Global Operations</t>
  </si>
  <si>
    <t>Total Exposure
(TE)</t>
  </si>
  <si>
    <t>Total  Exposure
(TE)</t>
  </si>
  <si>
    <t>Amount Elegible for netting from Funded Exposure</t>
  </si>
  <si>
    <t>Total Limit Sanctioned to the Borrower</t>
  </si>
  <si>
    <t>Total Amount Outstanding (Funded + Non Funded)</t>
  </si>
  <si>
    <t>Total Credit Exposure (TCE)</t>
  </si>
  <si>
    <t>Funded -Limit Sanctioned</t>
  </si>
  <si>
    <t>Funded - Amount Outstanding</t>
  </si>
  <si>
    <t>Funded - Credit Exposure</t>
  </si>
  <si>
    <t>Non Funded -Limit Sanctioned</t>
  </si>
  <si>
    <t>Non Funded - Amount Outstanding</t>
  </si>
  <si>
    <t>Non Funded - Credit Exposure</t>
  </si>
  <si>
    <t>TCE as % of Capital Funds</t>
  </si>
  <si>
    <t>Amount Elegible for netting from Non Funded Exposure</t>
  </si>
  <si>
    <t>in-rbi-rep.xsd#in-rbi-rep_RegionOfBusinessAxis::in-rbi-rep.xsd#in-rbi-rep_GlobalMember:::in-rbi-rep.xsd#in-rbi-rep_LargeCreditAxis::in-rbi-rep.xsd#in-rbi-rep_IndividualBorrowersMember</t>
  </si>
  <si>
    <t>in-rbi-rep.xsd#in-rbi-rep_AggregateCreditExposureAsPercentageOfCapitalFunds</t>
  </si>
  <si>
    <t xml:space="preserve"> Industry Code*</t>
  </si>
  <si>
    <t xml:space="preserve"> Industry Name*</t>
  </si>
  <si>
    <t>Group Borrower Name*</t>
  </si>
  <si>
    <t>Borrower Name*</t>
  </si>
  <si>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</si>
  <si>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</si>
  <si>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</si>
  <si>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</si>
  <si>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</si>
  <si>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</si>
  <si>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</si>
  <si>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</si>
  <si>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</si>
  <si>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</si>
  <si>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</si>
  <si>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</si>
  <si>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</si>
  <si>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</si>
  <si>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</si>
  <si>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</si>
  <si>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</si>
  <si>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</si>
  <si>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</si>
  <si>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</si>
  <si>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</si>
  <si>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</si>
  <si>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</si>
  <si>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</si>
  <si>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</si>
  <si>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</si>
  <si>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</si>
  <si>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</si>
  <si>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</si>
  <si>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</si>
  <si>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</si>
  <si>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</si>
  <si>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</si>
  <si>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</si>
  <si>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</si>
  <si>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</si>
  <si>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</si>
  <si>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</si>
  <si>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</si>
  <si>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</si>
  <si>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</si>
  <si>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</si>
  <si>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</si>
  <si>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</si>
  <si>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</si>
  <si>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</si>
  <si>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</si>
  <si>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</si>
  <si>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</si>
  <si>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</si>
  <si>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</si>
  <si>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</si>
  <si>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</si>
  <si>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</si>
  <si>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</si>
  <si>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</si>
  <si>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</si>
  <si>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</si>
  <si>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</si>
  <si>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</si>
  <si>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</si>
  <si>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</si>
  <si>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</si>
  <si>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</si>
  <si>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</si>
  <si>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</si>
  <si>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</si>
  <si>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</si>
  <si>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</si>
  <si>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</si>
  <si>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</si>
  <si>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</si>
  <si>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</si>
  <si>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</si>
  <si>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</si>
  <si>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</si>
  <si>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</si>
  <si>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</si>
  <si>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</si>
  <si>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</si>
  <si>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</si>
  <si>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</si>
  <si>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</si>
  <si>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</si>
  <si>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</si>
  <si>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</si>
  <si>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</si>
  <si>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</si>
  <si>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</si>
  <si>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</si>
  <si>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</si>
  <si>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</si>
  <si>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</si>
  <si>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</si>
  <si>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</si>
  <si>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</si>
  <si>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</si>
  <si>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</si>
  <si>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</si>
  <si>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</si>
  <si>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</si>
  <si>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</si>
  <si>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</si>
  <si>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</si>
  <si>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</si>
  <si>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</si>
  <si>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</si>
  <si>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</si>
  <si>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</si>
  <si>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</si>
  <si>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</si>
  <si>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</si>
  <si>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</si>
  <si>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</si>
  <si>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</si>
  <si>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</si>
  <si>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</si>
  <si>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</si>
  <si>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</si>
  <si>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</si>
  <si>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</si>
  <si>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</si>
  <si>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</si>
  <si>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</si>
  <si>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</si>
  <si>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</si>
  <si>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</si>
  <si>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</si>
  <si>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</si>
  <si>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</si>
  <si>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</si>
  <si>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</si>
  <si>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</si>
  <si>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</si>
  <si>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</si>
  <si>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</si>
  <si>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</si>
  <si>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</si>
  <si>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</si>
  <si>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</si>
  <si>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</si>
  <si>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</si>
  <si>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</si>
  <si>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</si>
  <si>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</si>
  <si>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</si>
  <si>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</si>
  <si>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</si>
  <si>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</si>
  <si>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</si>
  <si>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</si>
  <si>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</si>
  <si>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</si>
  <si>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</si>
  <si>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</si>
  <si>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</si>
  <si>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</si>
  <si>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</si>
  <si>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</si>
  <si>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</si>
  <si>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</si>
  <si>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</si>
  <si>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</si>
  <si>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</si>
  <si>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</si>
  <si>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</si>
  <si>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</si>
  <si>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</si>
  <si>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</si>
  <si>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</si>
  <si>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</si>
  <si>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</si>
  <si>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</si>
  <si>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</si>
  <si>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</si>
  <si>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</si>
  <si>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</si>
  <si>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</si>
  <si>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</si>
  <si>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</si>
  <si>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</si>
  <si>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</si>
  <si>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</si>
  <si>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</si>
  <si>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</si>
  <si>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</si>
  <si>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</si>
  <si>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</si>
  <si>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</si>
  <si>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</si>
  <si>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</si>
  <si>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</si>
  <si>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</si>
  <si>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</si>
  <si>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</si>
  <si>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</si>
  <si>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</si>
  <si>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</si>
  <si>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</si>
  <si>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</si>
  <si>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</si>
  <si>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</si>
  <si>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</si>
  <si>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</si>
  <si>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</si>
  <si>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</si>
  <si>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</si>
  <si>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</si>
  <si>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</si>
  <si>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</si>
  <si>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</si>
  <si>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</si>
  <si>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</si>
  <si>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</si>
  <si>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</si>
  <si>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</si>
  <si>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</si>
  <si>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</si>
  <si>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</si>
  <si>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</si>
  <si>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</si>
  <si>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</si>
  <si>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</si>
  <si>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</si>
  <si>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</si>
  <si>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</si>
  <si>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</si>
  <si>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</si>
  <si>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</si>
  <si>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</si>
  <si>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</si>
  <si>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</si>
  <si>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</si>
  <si>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</si>
  <si>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</si>
  <si>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</si>
  <si>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</si>
  <si>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</si>
  <si>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</si>
  <si>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</si>
  <si>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</si>
  <si>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</si>
  <si>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</si>
  <si>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</si>
  <si>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</si>
  <si>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</si>
  <si>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</si>
  <si>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</si>
  <si>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</si>
  <si>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</si>
  <si>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</si>
  <si>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</si>
  <si>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</si>
  <si>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</si>
  <si>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</si>
  <si>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</si>
  <si>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</si>
  <si>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</si>
  <si>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</si>
  <si>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</si>
  <si>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</si>
  <si>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</si>
  <si>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</si>
  <si>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</si>
  <si>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</si>
  <si>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</si>
  <si>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</si>
  <si>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</si>
  <si>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</si>
  <si>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</si>
  <si>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</si>
  <si>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</si>
  <si>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</si>
  <si>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</si>
  <si>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</si>
  <si>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</si>
  <si>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</si>
  <si>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</si>
  <si>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</si>
  <si>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</si>
  <si>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</si>
  <si>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</si>
  <si>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</si>
  <si>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</si>
  <si>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</si>
  <si>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</si>
  <si>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</si>
  <si>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</si>
  <si>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</si>
  <si>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</si>
  <si>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</si>
  <si>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</si>
  <si>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</si>
  <si>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</si>
  <si>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</si>
  <si>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</si>
  <si>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</si>
  <si>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</si>
  <si>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</si>
  <si>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</si>
  <si>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</si>
  <si>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</si>
  <si>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</si>
  <si>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</si>
  <si>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</si>
  <si>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</si>
  <si>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</si>
  <si>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</si>
  <si>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</si>
  <si>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</si>
  <si>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</si>
  <si>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</si>
  <si>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</si>
  <si>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</si>
  <si>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</si>
  <si>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</si>
  <si>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</si>
  <si>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</si>
  <si>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</si>
  <si>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</si>
  <si>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</si>
  <si>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</si>
  <si>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</si>
  <si>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</si>
  <si>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</si>
  <si>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</si>
  <si>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</si>
  <si>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</si>
  <si>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</si>
  <si>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</si>
  <si>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</si>
  <si>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</si>
  <si>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</si>
  <si>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</si>
  <si>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</si>
  <si>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</si>
  <si>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</si>
  <si>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</si>
  <si>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</si>
  <si>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</si>
  <si>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</si>
  <si>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</si>
  <si>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</si>
  <si>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</si>
  <si>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</si>
  <si>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</si>
  <si>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</si>
  <si>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</si>
  <si>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</si>
  <si>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</si>
  <si>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</si>
  <si>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</si>
  <si>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</si>
  <si>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</si>
  <si>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</si>
  <si>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</si>
  <si>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</si>
  <si>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#TABLE#</t>
  </si>
  <si>
    <t>#LAYOUTSCSR#</t>
  </si>
  <si>
    <t>#LAYOUTECSR#</t>
  </si>
  <si>
    <t>#LAYOUTSCER#</t>
  </si>
  <si>
    <t>#LAYOUTECER#</t>
  </si>
  <si>
    <t>fn_H7_0_25042012</t>
  </si>
  <si>
    <t>form</t>
  </si>
  <si>
    <t>in-baselII-2010-06-30.xsd#in-baselII_CapitalChargeAmount</t>
  </si>
  <si>
    <t>http://www.xbrl.org/2003/role/label</t>
  </si>
  <si>
    <t>Amount of Capital Charge</t>
  </si>
  <si>
    <t>fn_I7_1_25042012</t>
  </si>
  <si>
    <t>in-baselII-2010-06-30.xsd#in-baselII_ValueTransferredPlusReplacementCostFailedNonDeliveryVersusPaymentTransactions</t>
  </si>
  <si>
    <t>Amount of Value Transferred Plus Replacement Cost of Failed Non-Delivery Versus Payment Transactions</t>
  </si>
  <si>
    <t>Bank Working Code</t>
  </si>
  <si>
    <t>Bank Name</t>
  </si>
  <si>
    <t>Report Status</t>
  </si>
  <si>
    <t>Do Version Check</t>
  </si>
  <si>
    <t>Seed year</t>
  </si>
  <si>
    <t>IsRevised</t>
  </si>
  <si>
    <t>#End</t>
  </si>
  <si>
    <t>Name_Bank_Cmp</t>
  </si>
  <si>
    <t>Name_Autho_Dealer</t>
  </si>
  <si>
    <t>Sig_Autho_Signatory</t>
  </si>
  <si>
    <t>Lakhs</t>
  </si>
  <si>
    <t>#CustPlc#</t>
  </si>
  <si>
    <t>Name of the Reporting Institution</t>
  </si>
  <si>
    <t>in-rbi-rep.xsd#in-rbi-rep_NameOfReportingInstitution</t>
  </si>
  <si>
    <t>in-rbi-rep.xsd#in-rbi-rep_ReportForTheYearEnded</t>
  </si>
  <si>
    <t>in-rbi-rep.xsd#in-rbi-rep_ReportStatus</t>
  </si>
  <si>
    <t>#TYPDIM#</t>
  </si>
  <si>
    <t>Internal Rating</t>
  </si>
  <si>
    <t>External Rating</t>
  </si>
  <si>
    <t>Funded Exposure</t>
  </si>
  <si>
    <t>Total Exposure</t>
  </si>
  <si>
    <t>in-rbi-rep.xsd#in-rbi-rep_InternalRating</t>
  </si>
  <si>
    <t>in-rbi-rep.xsd#in-rbi-rep_ExternalRating</t>
  </si>
  <si>
    <t>in-rbi-rep.xsd#in-rbi-rep_BankingArrangement</t>
  </si>
  <si>
    <t>TransactionID1</t>
  </si>
  <si>
    <t>General Information</t>
  </si>
  <si>
    <t>Non-Funded Exposure</t>
  </si>
  <si>
    <t>in-rbi-rep.xsd#in-rbi-rep_CounterPartyBankNameAxis</t>
  </si>
  <si>
    <t>Notes &amp; Definitions:</t>
  </si>
  <si>
    <t>(For Sections A &amp; B)</t>
  </si>
  <si>
    <t>Regulatory Capital (Tier-I and Tier-II Capital) of previous March</t>
  </si>
  <si>
    <t>Capital Funds of the Bank</t>
  </si>
  <si>
    <t>(Amount in Rs. Lakh)</t>
  </si>
  <si>
    <t>in-rbi-rep.xsd#in-rbi-rep_RegulatoryCapital</t>
  </si>
  <si>
    <r>
      <t>@ Funded exposure :</t>
    </r>
    <r>
      <rPr>
        <sz val="11"/>
        <color indexed="10"/>
        <rFont val="Calibri"/>
        <family val="2"/>
      </rPr>
      <t xml:space="preserve"> Due from (other) banks i.e. (balances and deposits held, call loans and placements) credit extended by loans and overdrafts, investments made in the bank's C.D.s, notes and bonds and equity Confirmations of LCs opened by other banks and such irrevocable credit lines and contingent credits.</t>
    </r>
  </si>
  <si>
    <t>1. Reporting in all the sections of this return by banks incorporated in Indians to be done on a "Total bank" basis, i.e. including overseas  branches. Foreign Banks have to report only in respect of their Indian operations.</t>
  </si>
  <si>
    <t>2."Total Credit Exposure (TCE)" Adjusted Total Credit Exposure (ATCE)', and Adjusted TCE as % of capital funds are as per existant master circular on exposure norms and subsequent amendments".</t>
  </si>
  <si>
    <t>c23a2d4b-4161-4899-a917-4ad0d0dc8f48:~:SectionALayout1:~:NotMandatory:~:True:~::~:</t>
  </si>
  <si>
    <t>Sector code</t>
  </si>
  <si>
    <t>Banking Arrangement</t>
  </si>
  <si>
    <t>Assets Classification</t>
  </si>
  <si>
    <t>in-rbi-rep.xsd#in-rbi-rep_LeadBankNameAxis</t>
  </si>
  <si>
    <t>in-rbi-rep.xsd#in-rbi-rep_IndustryCodeAxis</t>
  </si>
  <si>
    <t>in-rbi-rep.xsd#in-rbi-rep_IndustryNameAxis</t>
  </si>
  <si>
    <t>in-rbi-rep.xsd#in-rbi-rep_UniqueTransactionCodeAxis</t>
  </si>
  <si>
    <t>in-rbi-rep.xsd#in-rbi-rep_CounterPartyBankDomicileAxis</t>
  </si>
  <si>
    <t>Counterparty Bank Domicile</t>
  </si>
  <si>
    <t>Counterparty Bank Name</t>
  </si>
  <si>
    <t>Sector Code</t>
  </si>
  <si>
    <t>6f3f7c17-e2f4-48a4-ba68-1f5a01bf12d1:~:SectionCLayout1:~:NotMandatory:~:True:~::~:</t>
  </si>
  <si>
    <t>55a68833-0cdf-4acf-bac6-f4453e5763cc:~:SectionCLayout2:~:NotMandatory:~:True:~::~:</t>
  </si>
  <si>
    <t>f0f2d17a-eb17-441c-b97a-b3fd80f9484b:~:LytTotal1:~:NotMandatory:~:True:~::~:</t>
  </si>
  <si>
    <t>Total</t>
  </si>
  <si>
    <t>58f7db36-3bdf-4e12-aa36-66aee7586b9b:~:LytTotal1:~:NotMandatory:~:True:~::~:</t>
  </si>
  <si>
    <t>42035f8f-4e85-42fd-91d3-60dd35d22664:~:LytTotal2:~:NotMandatory:~:True:~::~:</t>
  </si>
  <si>
    <t>in-rbi-rep.xsd#in-rbi-rep_LargeCreditAxis::in-rbi-rep.xsd#in-rbi-rep_CounterPartyBankMember:::in-rbi-rep.xsd#in-rbi-rep_RegionOfBusinessAxis::in-rbi-rep.xsd#in-rbi-rep_DomesticMember</t>
  </si>
  <si>
    <t>in-rbi-rep.xsd#in-rbi-rep_LargeCreditAxis::in-rbi-rep.xsd#in-rbi-rep_CounterPartyBankMember:::in-rbi-rep.xsd#in-rbi-rep_RegionOfBusinessAxis::in-rbi-rep.xsd#in-rbi-rep_OverseasMember</t>
  </si>
  <si>
    <t>Assets Classfication</t>
  </si>
  <si>
    <r>
      <t>*-</t>
    </r>
    <r>
      <rPr>
        <sz val="11"/>
        <color indexed="10"/>
        <rFont val="Calibri"/>
        <family val="2"/>
      </rPr>
      <t xml:space="preserve"> Indian banks having foreign offices should report top twenty bank exposures at foreign offices in addition to those at Indian offices.</t>
    </r>
  </si>
  <si>
    <t>52683c91-1eeb-4090-835f-73974e35f0d7:~:geninfo:~:NotMandatory:~:True:~::~:</t>
  </si>
  <si>
    <t>in-rbi-rep.xsd#in-rbi-rep_AssetClassificationRLC</t>
  </si>
  <si>
    <t>in-rbi-rep.xsd#in-rbi-rep_LargeCreditAxis::in-rbi-rep.xsd#in-rbi-rep_IndividualBorrowersMember:::in-rbi-rep.xsd#in-rbi-rep_RegionOfBusinessAxis::in-rbi-rep.xsd#in-rbi-rep_GlobalMember</t>
  </si>
  <si>
    <t>in-rbi-rep.xsd#in-rbi-rep_SectorCode</t>
  </si>
  <si>
    <t>in-rbi-rep.xsd#in-rbi-rep_GroupAxis</t>
  </si>
  <si>
    <t>No of Decimals</t>
  </si>
  <si>
    <t>c588e1c3-5f35-4cd6-b9cb-9cb8ac88e19d:~:NotMandatory:~:True:~:False:~::~::~:False:~::~::~:False:~::~::~:</t>
  </si>
  <si>
    <t>32745b34-b3b9-43fc-9894-393bcd4b202d:~:NotMandatory:~:True:~:False:~::~::~:False:~::~::~:False:~::~::~:</t>
  </si>
  <si>
    <t>3311ee3a-adf4-40e9-b901-d7500fc32115:~:NotMandatory:~:True:~:False:~::~::~:False:~::~::~:False:~::~::~:</t>
  </si>
  <si>
    <t>32f93614-90b7-46c1-b617-a9f6b10e1044:~:NotMandatory:~:True:~:False:~::~::~:False:~::~::~:False:~::~::~:</t>
  </si>
  <si>
    <t>Quarterly</t>
  </si>
  <si>
    <t>#SERIAL#</t>
  </si>
  <si>
    <t>in-rbi-rep.xsd#in-rbi-rep_LimitSanctionedForFundedExposure</t>
  </si>
  <si>
    <t>in-rbi-rep.xsd#in-rbi-rep_AmountOutstandingForFundedExposure</t>
  </si>
  <si>
    <t>in-rbi-rep.xsd#in-rbi-rep_LimitSanctionedForNonFundedExposure</t>
  </si>
  <si>
    <t>in-rbi-rep.xsd#in-rbi-rep_AmountOutstandingForNonFundedExposure</t>
  </si>
  <si>
    <t>in-rbi-rep.xsd#in-rbi-rep_AggregateLimitSanctioned</t>
  </si>
  <si>
    <t>in-rbi-rep.xsd#in-rbi-rep_AggregateAmountOutstanding</t>
  </si>
  <si>
    <t>in-rbi-rep.xsd#in-rbi-rep_AmountOfFundedExposure</t>
  </si>
  <si>
    <t>in-rbi-rep.xsd#in-rbi-rep_AmountOfNonFundedExposure</t>
  </si>
  <si>
    <t>Capital Infusion during the period (April to date)</t>
  </si>
  <si>
    <t>Total Investment Exposure</t>
  </si>
  <si>
    <t>TE as % of Capital Funds</t>
  </si>
  <si>
    <t>in-rbi-rep.xsd#in-rbi-rep_AggregateCreditExposure</t>
  </si>
  <si>
    <t>in-rbi-rep.xsd#in-rbi-rep_AggregateInvestmentExposure</t>
  </si>
  <si>
    <t>in-rbi-rep.xsd#in-rbi-rep_AggregateExposure</t>
  </si>
  <si>
    <t>in-rbi-rep.xsd#in-rbi-rep_AggregateExposureAsPercentageOfCapitalFunds</t>
  </si>
  <si>
    <t>Sr. No.</t>
  </si>
  <si>
    <t>53618d7d-2cb3-4902-98c5-0b670c0ab6a0:~:lyt_SectionD3:~:NotMandatory:~:True:~::~:</t>
  </si>
  <si>
    <t>Global</t>
  </si>
  <si>
    <t>Total - Indian Branches</t>
  </si>
  <si>
    <t>Total - Foreign Branches</t>
  </si>
  <si>
    <t>787eb4e1-8f68-437e-a12e-2057928d33cc:~:lyt_SectionC4:~:NotMandatory:~:True:~::~:</t>
  </si>
  <si>
    <t>Total - Global</t>
  </si>
  <si>
    <t>in-rbi-rep.xsd#in-rbi-rep_RegionOfBusinessAxis::in-rbi-rep.xsd#in-rbi-rep_GlobalMember:::in-rbi-rep.xsd#in-rbi-rep_LargeCreditAxis::in-rbi-rep.xsd#in-rbi-rep_CounterPartyBankMember</t>
  </si>
  <si>
    <t>General Remarks</t>
  </si>
  <si>
    <t>in-rbi-rep.xsd#in-rbi-rep_GeneralRemarks</t>
  </si>
  <si>
    <t>Section A - Exposure to Large Individual Borrowers (Global Operations)</t>
  </si>
  <si>
    <t>Section B - Exposure to Large Group Borrowers (Global Operations)</t>
  </si>
  <si>
    <t xml:space="preserve">Section C - Top Twenty Exposures to Banks </t>
  </si>
  <si>
    <t>in-rbi-rep.xsd#in-rbi-rep_LargeCreditAxis::in-rbi-rep.xsd#in-rbi-rep_BorrowerGroupMember:::in-rbi-rep.xsd#in-rbi-rep_RegionOfBusinessAxis::in-rbi-rep.xsd#in-rbi-rep_GlobalMember</t>
  </si>
  <si>
    <t>in-rbi-rep.xsd#in-rbi-rep_CapitalInfusion</t>
  </si>
  <si>
    <r>
      <t>Note</t>
    </r>
    <r>
      <rPr>
        <sz val="11"/>
        <color theme="1"/>
        <rFont val="Calibri"/>
        <family val="2"/>
        <scheme val="minor"/>
      </rPr>
      <t>: The regulatory capital as per extant guidelines on capital adequacy</t>
    </r>
  </si>
  <si>
    <t>Total of All Groups</t>
  </si>
  <si>
    <t>f0543fae-e80b-40be-b3ef-56b041328d95:~:lyt_1_Capital:~:NotMandatory:~:True:~::~:</t>
  </si>
  <si>
    <t>#ENDT#</t>
  </si>
  <si>
    <t>#STDT#</t>
  </si>
  <si>
    <t>Industry Code*</t>
  </si>
  <si>
    <t>Industry Name*</t>
  </si>
  <si>
    <t>Lead Bank Name*</t>
  </si>
  <si>
    <t>Whether there is Nil reporting</t>
  </si>
  <si>
    <t>in-rbi-rep.xsd#in-rbi-rep_CategoriesOfBanks</t>
  </si>
  <si>
    <t>in-rbi-rep.xsd#in-rbi-rep_WhetherNilReporting@http://www.xbrl.org/2003/role/terseLabel</t>
  </si>
  <si>
    <t>Categories of Bank</t>
  </si>
  <si>
    <t>Rs. Lakh</t>
  </si>
  <si>
    <t>a3d83033-b6ef-4c90-89f5-8af9ab868745:~:lyt_SectionB1:~:NotMandatory:~:True:~::~:</t>
  </si>
  <si>
    <t>in-rbi-rep.xsd#in-rbi-rep_AssetClassificationRLC@http://www.xbrl.org/2003/role/terseLabel</t>
  </si>
  <si>
    <t>687f5999-7fb0-4fc6-ab16-1d5676f3d4bf:~:lyt_SectionBTotal:~:NotMandatory:~:True:~::~:</t>
  </si>
  <si>
    <t>TransactionID2</t>
  </si>
  <si>
    <r>
      <t>@ Funded exposure :</t>
    </r>
    <r>
      <rPr>
        <sz val="11"/>
        <color indexed="10"/>
        <rFont val="Calibri"/>
        <family val="2"/>
      </rPr>
      <t xml:space="preserve"> Due from (other) banks i.e. (balances and deposits held, call loans and placements) credit extended by loans and overdrafts, investments made in the bank's C.D.s, notes and bonds and equity Confirmations of LCs opened by other banks an</t>
    </r>
  </si>
  <si>
    <t>Note:</t>
  </si>
  <si>
    <t>1.</t>
  </si>
  <si>
    <t>2.</t>
  </si>
  <si>
    <t>3.</t>
  </si>
  <si>
    <t>Exposures, etc. as per extant master circular on exposure norms and subsequent amendements.</t>
  </si>
  <si>
    <t>Funded exposure should include investments made in the bank's CDs, notes and bonds and equity</t>
  </si>
  <si>
    <t>Non Funded exposure should include confirmations of LCs opened by other banks and such irrevocable credit lines and contingent credits, credit equivalent of derivatives.</t>
  </si>
  <si>
    <t>6d6bd0dc-f673-44e2-8e50-1cd61870bddb:~:NotMandatory:~:True:~:False:~::~::~:False:~::~::~:False:~::~::~:</t>
  </si>
  <si>
    <r>
      <t xml:space="preserve">Note:  </t>
    </r>
    <r>
      <rPr>
        <sz val="12"/>
        <color indexed="8"/>
        <rFont val="Calibri"/>
        <family val="2"/>
      </rPr>
      <t xml:space="preserve">    
 1. Foreign banks and Indian banks having no overseas operations should report same records under domestic operations and global operations.     
 2. Exposure: as per extant master circular on exposure norms. Funded exposure should also include investment exposures.     
 3. Counterparty Bank Domicile: Country of incorporation of the counter party bank</t>
    </r>
  </si>
  <si>
    <t>in-rbi-rep.xsd#in-rbi-rep_AuthorisedSignatoryMobileNumber@http://www.xbrl.org/2003/role/terseLabel</t>
  </si>
  <si>
    <t>in-rbi-rep.xsd#in-rbi-rep_AuthorisedSignatoryLandlineNumber@http://www.xbrl.org/2003/role/terseLabel</t>
  </si>
  <si>
    <t>Report for the Period</t>
  </si>
  <si>
    <t>Note:
1. All borrower groups having total credit exposure in excess of 30% of bank’s regulatory capital should be reported. However, a minimum of 50 top large borrower groups have to be reported.
2. The footnotes to Section-A, except footnote no. 1, may also be referred.
3. If Borrower Group Code/Name is not available in the Borrower Group master of RBI, please submit details of such Borrower Groups to RBI through separate module for the purpose.
* Fields with this marker can be auto-populated by double clicking on the appropriate table cell and selecting the values</t>
  </si>
  <si>
    <t>Return Name</t>
  </si>
  <si>
    <t>Return Code</t>
  </si>
  <si>
    <t>Bank Code</t>
  </si>
  <si>
    <t>Address</t>
  </si>
  <si>
    <t>Reporting Frequency</t>
  </si>
  <si>
    <t>Date of Audit</t>
  </si>
  <si>
    <t>Return Version</t>
  </si>
  <si>
    <t xml:space="preserve">Return Name </t>
  </si>
  <si>
    <t>RLC</t>
  </si>
  <si>
    <t>Report on Large Credit</t>
  </si>
  <si>
    <t>Return version</t>
  </si>
  <si>
    <t>in-rbi-rep.xsd#in-rbi-rep_ReportingPeriodStartDate</t>
  </si>
  <si>
    <t>&lt;ProjectConfig&gt;_x000D_
  &lt;add key="PackageName" value="RBI-RLC" /&gt;_x000D_
  &lt;add key="PackageDescription" value="Report on Large Credits" /&gt;_x000D_
  &lt;add key="PackageAuthor" value="IRIS" /&gt;_x000D_
  &lt;add key="CreatedOn" value="20/05/2013" /&gt;_x000D_
  &lt;add key="PackageVersion" value="V1.5" /&gt;_x000D_
  &lt;add key="SecurityCode" value="3meE/gFr0EsjU77r6hBiRqWUJGgK5GtZCCrkOS9M0dfKiVLdJxsy3pMTkzjahTAUilsLshI+ocBXevL8auGqmg==" /&gt;_x000D_
  &lt;add key="TaxonomyPath" value="D:\RBI\OSMOS\RLC2003\iFile\bin\Debug\iFileApp2\\Taxonomy\RLC\in-rbi-rlc.xsd" /&gt;_x000D_
  &lt;add key="PublishPath" value="" /&gt;_x000D_
  &lt;add key="Culture" value="en-GB" /&gt;_x000D_
  &lt;add key="Scheme" value="" /&gt;_x000D_
  &lt;add key="ProjectMode" value="Package" /&gt;_x000D_
  &lt;add key="StartupSheet" value="Introduction" /&gt;_x000D_
  &lt;add key="VersionNo" value="V1.5" /&gt;_x000D_
&lt;/ProjectConfig&gt;</t>
  </si>
  <si>
    <t>V1.5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</si>
</sst>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43" formatCode="_(* #,##0.00_);_(* \(#,##0.00\);_(* &quot;-&quot;??_);_(@_)"/>
    <numFmt numFmtId="164" formatCode="000"/>
    <numFmt numFmtId="165" formatCode="0.0000%"/>
    <numFmt numFmtId="166" formatCode="dd\-mmm\-yyyy"/>
  </numFmts>
  <fonts count="32">
    <font>
      <sz val="11"/>
      <color theme="1"/>
      <name val="Calibri"/>
      <family val="2"/>
      <scheme val="minor"/>
    </font>
    <font>
      <sz val="11"/>
      <color indexed="8"/>
      <name val="Calibri"/>
      <family val="2"/>
    </font>
    <font>
      <sz val="11"/>
      <color indexed="8"/>
      <name val="Calibri"/>
      <family val="2"/>
    </font>
    <font>
      <sz val="8"/>
      <name val="Calibri"/>
      <family val="2"/>
    </font>
    <font>
      <u/>
      <sz val="11"/>
      <color indexed="12"/>
      <name val="Calibri"/>
      <family val="2"/>
    </font>
    <font>
      <sz val="11"/>
      <color indexed="9"/>
      <name val="Calibri"/>
      <family val="2"/>
    </font>
    <font>
      <b/>
      <sz val="11"/>
      <color indexed="8"/>
      <name val="Calibri"/>
      <family val="2"/>
    </font>
    <font>
      <sz val="11"/>
      <color indexed="10"/>
      <name val="Calibri"/>
      <family val="2"/>
    </font>
    <font>
      <b/>
      <sz val="9"/>
      <color indexed="81"/>
      <name val="Tahoma"/>
      <family val="2"/>
    </font>
    <font>
      <b/>
      <sz val="14"/>
      <color indexed="8"/>
      <name val="Calibri"/>
      <family val="2"/>
    </font>
    <font>
      <u/>
      <sz val="20"/>
      <color indexed="9"/>
      <name val="Calibri"/>
      <family val="2"/>
    </font>
    <font>
      <sz val="11"/>
      <name val="Calibri"/>
      <family val="2"/>
    </font>
    <font>
      <sz val="11"/>
      <color indexed="8"/>
      <name val="Calibri"/>
      <family val="2"/>
    </font>
    <font>
      <b/>
      <sz val="10"/>
      <color indexed="10"/>
      <name val="Arial"/>
      <family val="2"/>
    </font>
    <font>
      <sz val="10"/>
      <name val="Arial"/>
      <family val="2"/>
    </font>
    <font>
      <sz val="10"/>
      <name val="Arial "/>
    </font>
    <font>
      <sz val="11"/>
      <color indexed="8"/>
      <name val="Calibri"/>
      <family val="2"/>
    </font>
    <font>
      <sz val="11"/>
      <color indexed="8"/>
      <name val="Calibri"/>
      <family val="2"/>
    </font>
    <font>
      <sz val="14"/>
      <color indexed="8"/>
      <name val="Calibri"/>
      <family val="2"/>
    </font>
    <font>
      <b/>
      <sz val="14"/>
      <name val="Calibri"/>
      <family val="2"/>
    </font>
    <font>
      <sz val="12"/>
      <name val="Calibri"/>
      <family val="2"/>
    </font>
    <font>
      <b/>
      <sz val="10"/>
      <name val="Arial"/>
      <family val="2"/>
    </font>
    <font>
      <b/>
      <sz val="12"/>
      <color indexed="8"/>
      <name val="Calibri"/>
      <family val="2"/>
    </font>
    <font>
      <sz val="12"/>
      <color indexed="8"/>
      <name val="Calibri"/>
      <family val="2"/>
    </font>
    <font>
      <b/>
      <sz val="11"/>
      <name val="Calibri"/>
      <family val="2"/>
    </font>
    <font>
      <b/>
      <sz val="12"/>
      <color indexed="9"/>
      <name val="Calibri"/>
      <family val="2"/>
    </font>
    <font>
      <sz val="14"/>
      <color indexed="9"/>
      <name val="Calibri"/>
      <family val="2"/>
    </font>
    <font>
      <sz val="12"/>
      <color indexed="9"/>
      <name val="Calibri"/>
      <family val="2"/>
    </font>
    <font>
      <sz val="11"/>
      <color indexed="8"/>
      <name val="Calibri"/>
      <family val="2"/>
    </font>
    <font>
      <b/>
      <sz val="11"/>
      <color indexed="9"/>
      <name val="Calibri"/>
      <family val="2"/>
    </font>
    <font>
      <sz val="9"/>
      <color indexed="63"/>
      <name val="Arial"/>
      <family val="2"/>
    </font>
    <font>
      <sz val="11"/>
      <color theme="0"/>
      <name val="Calibri"/>
      <family val="2"/>
    </font>
  </fonts>
  <fills count="16">
    <fill>
      <patternFill patternType="none"/>
    </fill>
    <fill>
      <patternFill patternType="gray125"/>
    </fill>
    <fill>
      <patternFill patternType="solid">
        <fgColor indexed="22"/>
        <bgColor indexed="64"/>
      </patternFill>
    </fill>
    <fill>
      <patternFill patternType="solid">
        <fgColor indexed="49"/>
        <bgColor indexed="64"/>
      </patternFill>
    </fill>
    <fill>
      <patternFill patternType="lightUp">
        <fgColor indexed="22"/>
        <bgColor indexed="9"/>
      </patternFill>
    </fill>
    <fill>
      <patternFill patternType="lightHorizontal">
        <fgColor indexed="22"/>
        <bgColor indexed="43"/>
      </patternFill>
    </fill>
    <fill>
      <patternFill patternType="solid">
        <fgColor indexed="9"/>
        <bgColor indexed="64"/>
      </patternFill>
    </fill>
    <fill>
      <patternFill patternType="solid">
        <fgColor indexed="44"/>
        <bgColor indexed="64"/>
      </patternFill>
    </fill>
    <fill>
      <patternFill patternType="lightUp">
        <fgColor indexed="22"/>
        <bgColor indexed="44"/>
      </patternFill>
    </fill>
    <fill>
      <patternFill patternType="solid">
        <fgColor indexed="31"/>
        <bgColor indexed="64"/>
      </patternFill>
    </fill>
    <fill>
      <patternFill patternType="lightHorizontal">
        <fgColor indexed="22"/>
        <bgColor indexed="9"/>
      </patternFill>
    </fill>
    <fill>
      <patternFill patternType="solid">
        <fgColor indexed="56"/>
        <bgColor indexed="64"/>
      </patternFill>
    </fill>
    <fill>
      <patternFill patternType="solid">
        <fgColor indexed="43"/>
        <bgColor indexed="64"/>
      </patternFill>
    </fill>
    <fill>
      <patternFill patternType="solid">
        <fgColor indexed="9"/>
        <bgColor indexed="22"/>
      </patternFill>
    </fill>
    <fill>
      <patternFill patternType="solid">
        <fgColor indexed="22"/>
        <bgColor indexed="22"/>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s>
  <cellStyleXfs count="9">
    <xf numFmtId="0" fontId="0" fillId="0" borderId="0"/>
    <xf numFmtId="43" fontId="1" fillId="0" borderId="0" applyFont="0" applyFill="0" applyBorder="0" applyAlignment="0" applyProtection="0"/>
    <xf numFmtId="44" fontId="2" fillId="0" borderId="0" applyFont="0" applyFill="0" applyBorder="0" applyAlignment="0" applyProtection="0"/>
    <xf numFmtId="0" fontId="4" fillId="0" borderId="0" applyNumberFormat="0" applyFill="0" applyBorder="0" applyAlignment="0" applyProtection="0">
      <alignment vertical="top"/>
      <protection locked="0"/>
    </xf>
    <xf numFmtId="0" fontId="1" fillId="0" borderId="0"/>
    <xf numFmtId="0" fontId="14" fillId="0" borderId="0"/>
    <xf numFmtId="0" fontId="15" fillId="0" borderId="0"/>
    <xf numFmtId="0" fontId="14" fillId="0" borderId="0"/>
    <xf numFmtId="0" fontId="1" fillId="0" borderId="0"/>
  </cellStyleXfs>
  <cellXfs count="214">
    <xf numFmtId="0" fontId="0" fillId="0" borderId="0" xfId="0"/>
    <xf numFmtId="0" fontId="0" fillId="0" borderId="0" xfId="0" applyProtection="1">
      <protection locked="0"/>
    </xf>
    <xf numFmtId="0" fontId="0" fillId="0" borderId="1" xfId="0" applyBorder="1" applyProtection="1">
      <protection locked="0"/>
    </xf>
    <xf numFmtId="0" fontId="0" fillId="0" borderId="1" xfId="0" applyFill="1" applyBorder="1" applyProtection="1">
      <protection locked="0"/>
    </xf>
    <xf numFmtId="0" fontId="0" fillId="0" borderId="1" xfId="0" applyNumberFormat="1" applyBorder="1" applyProtection="1">
      <protection locked="0"/>
    </xf>
    <xf numFmtId="0" fontId="0" fillId="0" borderId="0" xfId="0" applyAlignment="1" applyProtection="1">
      <alignment wrapText="1"/>
      <protection locked="0"/>
    </xf>
    <xf numFmtId="0" fontId="0" fillId="0" borderId="0" xfId="0" applyBorder="1" applyProtection="1">
      <protection locked="0"/>
    </xf>
    <xf numFmtId="0" fontId="0" fillId="0" borderId="2" xfId="0" applyBorder="1" applyProtection="1">
      <protection locked="0"/>
    </xf>
    <xf numFmtId="0" fontId="0" fillId="0" borderId="0" xfId="0" applyBorder="1"/>
    <xf numFmtId="14" fontId="0" fillId="0" borderId="0" xfId="0" applyNumberFormat="1" applyProtection="1">
      <protection locked="0"/>
    </xf>
    <xf numFmtId="14" fontId="0" fillId="0" borderId="1" xfId="0" applyNumberFormat="1" applyBorder="1" applyProtection="1">
      <protection locked="0"/>
    </xf>
    <xf numFmtId="0" fontId="1" fillId="0" borderId="1" xfId="8" applyBorder="1" applyProtection="1">
      <protection locked="0"/>
    </xf>
    <xf numFmtId="0" fontId="1" fillId="0" borderId="2" xfId="8" applyBorder="1" applyProtection="1">
      <protection locked="0"/>
    </xf>
    <xf numFmtId="0" fontId="1" fillId="0" borderId="3" xfId="8" applyBorder="1" applyProtection="1">
      <protection locked="0"/>
    </xf>
    <xf numFmtId="0" fontId="0" fillId="0" borderId="0" xfId="0" applyNumberFormat="1" applyProtection="1">
      <protection locked="0"/>
    </xf>
    <xf numFmtId="0" fontId="1" fillId="0" borderId="1" xfId="8" applyFont="1" applyBorder="1" applyProtection="1">
      <protection locked="0"/>
    </xf>
    <xf numFmtId="49" fontId="0" fillId="0" borderId="1" xfId="0" applyNumberFormat="1" applyBorder="1" applyProtection="1">
      <protection locked="0"/>
    </xf>
    <xf numFmtId="164" fontId="0" fillId="0" borderId="1" xfId="0" applyNumberFormat="1" applyBorder="1" applyProtection="1">
      <protection locked="0"/>
    </xf>
    <xf numFmtId="0" fontId="5" fillId="0" borderId="0" xfId="0" applyFont="1"/>
    <xf numFmtId="0" fontId="6" fillId="2" borderId="1" xfId="0" applyFont="1" applyFill="1" applyBorder="1" applyAlignment="1" applyProtection="1">
      <alignment horizontal="left" vertical="top" wrapText="1" shrinkToFit="1"/>
    </xf>
    <xf numFmtId="0" fontId="1" fillId="3" borderId="1" xfId="0" applyFont="1" applyFill="1" applyBorder="1" applyAlignment="1" applyProtection="1">
      <alignment horizontal="left" vertical="top" wrapText="1" shrinkToFit="1"/>
      <protection locked="0"/>
    </xf>
    <xf numFmtId="0" fontId="1" fillId="4" borderId="1" xfId="0" applyNumberFormat="1" applyFont="1" applyFill="1" applyBorder="1" applyAlignment="1" applyProtection="1">
      <alignment horizontal="left" wrapText="1" shrinkToFit="1"/>
      <protection locked="0"/>
    </xf>
    <xf numFmtId="0" fontId="1" fillId="5" borderId="1" xfId="0" applyNumberFormat="1" applyFont="1" applyFill="1" applyBorder="1" applyAlignment="1" applyProtection="1">
      <alignment horizontal="left" wrapText="1" shrinkToFit="1"/>
      <protection locked="0"/>
    </xf>
    <xf numFmtId="0" fontId="1" fillId="6" borderId="0" xfId="0" applyFont="1" applyFill="1" applyBorder="1"/>
    <xf numFmtId="0" fontId="1" fillId="2" borderId="1" xfId="0" applyFont="1" applyFill="1" applyBorder="1" applyAlignment="1" applyProtection="1">
      <alignment horizontal="left" vertical="top" wrapText="1" shrinkToFit="1"/>
    </xf>
    <xf numFmtId="4" fontId="1" fillId="6" borderId="1" xfId="0" applyNumberFormat="1" applyFont="1" applyFill="1" applyBorder="1" applyAlignment="1" applyProtection="1">
      <alignment horizontal="right" wrapText="1" shrinkToFit="1"/>
      <protection locked="0"/>
    </xf>
    <xf numFmtId="0" fontId="9" fillId="2" borderId="1" xfId="0" applyFont="1" applyFill="1" applyBorder="1" applyAlignment="1" applyProtection="1">
      <alignment horizontal="center" vertical="center" wrapText="1" shrinkToFit="1"/>
    </xf>
    <xf numFmtId="0" fontId="1" fillId="6" borderId="0" xfId="0" applyFont="1" applyFill="1" applyBorder="1" applyAlignment="1"/>
    <xf numFmtId="0" fontId="9" fillId="2" borderId="4" xfId="0" applyFont="1" applyFill="1" applyBorder="1" applyAlignment="1" applyProtection="1">
      <alignment horizontal="center" vertical="center" wrapText="1" shrinkToFit="1"/>
    </xf>
    <xf numFmtId="4" fontId="1" fillId="7" borderId="1" xfId="0" applyNumberFormat="1" applyFont="1" applyFill="1" applyBorder="1" applyAlignment="1" applyProtection="1">
      <alignment horizontal="right" wrapText="1" shrinkToFit="1"/>
    </xf>
    <xf numFmtId="0" fontId="1" fillId="8" borderId="1" xfId="0" applyNumberFormat="1" applyFont="1" applyFill="1" applyBorder="1" applyAlignment="1" applyProtection="1">
      <alignment horizontal="left" wrapText="1" shrinkToFit="1"/>
    </xf>
    <xf numFmtId="0" fontId="1" fillId="0" borderId="0" xfId="0" applyFont="1" applyBorder="1" applyAlignment="1"/>
    <xf numFmtId="0" fontId="12" fillId="2" borderId="1" xfId="0" applyFont="1" applyFill="1" applyBorder="1" applyAlignment="1" applyProtection="1">
      <alignment horizontal="left" vertical="top" wrapText="1" shrinkToFit="1"/>
    </xf>
    <xf numFmtId="44" fontId="28" fillId="0" borderId="0" xfId="2" applyFont="1" applyAlignment="1"/>
    <xf numFmtId="49" fontId="1" fillId="7" borderId="1" xfId="0" applyNumberFormat="1" applyFont="1" applyFill="1" applyBorder="1" applyAlignment="1" applyProtection="1">
      <alignment horizontal="left" wrapText="1" shrinkToFit="1"/>
    </xf>
    <xf numFmtId="0" fontId="1" fillId="9" borderId="1" xfId="0" applyFont="1" applyFill="1" applyBorder="1" applyAlignment="1" applyProtection="1">
      <alignment horizontal="left" vertical="top" wrapText="1" shrinkToFit="1"/>
    </xf>
    <xf numFmtId="0" fontId="9" fillId="2" borderId="1" xfId="0" applyFont="1" applyFill="1" applyBorder="1" applyAlignment="1">
      <alignment vertical="center"/>
    </xf>
    <xf numFmtId="0" fontId="12" fillId="0" borderId="0" xfId="0" applyFont="1" applyBorder="1"/>
    <xf numFmtId="0" fontId="12" fillId="0" borderId="0" xfId="0" applyFont="1"/>
    <xf numFmtId="0" fontId="12" fillId="0" borderId="0" xfId="0" applyFont="1" applyBorder="1" applyAlignment="1"/>
    <xf numFmtId="0" fontId="17" fillId="0" borderId="0" xfId="0" applyFont="1"/>
    <xf numFmtId="0" fontId="16" fillId="2" borderId="1" xfId="0" applyFont="1" applyFill="1" applyBorder="1" applyAlignment="1" applyProtection="1">
      <alignment horizontal="left" vertical="top" wrapText="1" shrinkToFit="1"/>
    </xf>
    <xf numFmtId="0" fontId="16" fillId="0" borderId="0" xfId="0" applyFont="1" applyBorder="1"/>
    <xf numFmtId="0" fontId="16" fillId="0" borderId="0" xfId="0" applyFont="1" applyBorder="1" applyAlignment="1"/>
    <xf numFmtId="0" fontId="16" fillId="0" borderId="0" xfId="0" applyFont="1"/>
    <xf numFmtId="0" fontId="12" fillId="9" borderId="1" xfId="0" applyFont="1" applyFill="1" applyBorder="1" applyAlignment="1" applyProtection="1">
      <alignment horizontal="left" vertical="top" wrapText="1" shrinkToFit="1"/>
    </xf>
    <xf numFmtId="0" fontId="12" fillId="3" borderId="1" xfId="0" applyFont="1" applyFill="1" applyBorder="1" applyAlignment="1" applyProtection="1">
      <alignment horizontal="left" vertical="top" wrapText="1" shrinkToFit="1"/>
      <protection locked="0"/>
    </xf>
    <xf numFmtId="0" fontId="12" fillId="0" borderId="5" xfId="0" applyFont="1" applyBorder="1"/>
    <xf numFmtId="0" fontId="12" fillId="0" borderId="6" xfId="0" applyFont="1" applyBorder="1"/>
    <xf numFmtId="0" fontId="12" fillId="6" borderId="0" xfId="0" applyFont="1" applyFill="1" applyBorder="1"/>
    <xf numFmtId="0" fontId="18" fillId="0" borderId="0" xfId="0" applyFont="1" applyBorder="1"/>
    <xf numFmtId="0" fontId="5" fillId="6" borderId="0" xfId="0" applyFont="1" applyFill="1" applyBorder="1" applyAlignment="1">
      <alignment shrinkToFit="1"/>
    </xf>
    <xf numFmtId="165" fontId="1" fillId="7" borderId="1" xfId="0" applyNumberFormat="1" applyFont="1" applyFill="1" applyBorder="1" applyAlignment="1" applyProtection="1">
      <alignment horizontal="right" wrapText="1" shrinkToFit="1"/>
    </xf>
    <xf numFmtId="0" fontId="1" fillId="10" borderId="1" xfId="0" applyNumberFormat="1" applyFont="1" applyFill="1" applyBorder="1" applyAlignment="1" applyProtection="1">
      <alignment horizontal="left" wrapText="1" shrinkToFit="1"/>
    </xf>
    <xf numFmtId="49" fontId="0" fillId="0" borderId="0" xfId="0" applyNumberFormat="1" applyProtection="1">
      <protection locked="0"/>
    </xf>
    <xf numFmtId="0" fontId="10" fillId="11" borderId="0" xfId="0" applyFont="1" applyFill="1" applyBorder="1" applyAlignment="1">
      <alignment vertical="center"/>
    </xf>
    <xf numFmtId="49" fontId="1" fillId="12" borderId="1" xfId="0" applyNumberFormat="1" applyFont="1" applyFill="1" applyBorder="1" applyAlignment="1" applyProtection="1">
      <alignment horizontal="left" vertical="top" wrapText="1" shrinkToFit="1"/>
    </xf>
    <xf numFmtId="0" fontId="9" fillId="2" borderId="1" xfId="0" applyFont="1" applyFill="1" applyBorder="1" applyAlignment="1" applyProtection="1">
      <alignment horizontal="center" vertical="top" wrapText="1" shrinkToFit="1"/>
    </xf>
    <xf numFmtId="0" fontId="11" fillId="0" borderId="0" xfId="0" applyFont="1" applyBorder="1"/>
    <xf numFmtId="166" fontId="0" fillId="0" borderId="0" xfId="0" applyNumberFormat="1" applyProtection="1">
      <protection locked="0"/>
    </xf>
    <xf numFmtId="0" fontId="19" fillId="2" borderId="1" xfId="0" applyFont="1" applyFill="1" applyBorder="1" applyAlignment="1">
      <alignment horizontal="center" vertical="center" wrapText="1"/>
    </xf>
    <xf numFmtId="0" fontId="22" fillId="2" borderId="1" xfId="0" applyFont="1" applyFill="1" applyBorder="1" applyAlignment="1" applyProtection="1">
      <alignment horizontal="center" vertical="center" wrapText="1" shrinkToFit="1"/>
    </xf>
    <xf numFmtId="0" fontId="22" fillId="2" borderId="5" xfId="0" applyFont="1" applyFill="1" applyBorder="1" applyAlignment="1" applyProtection="1">
      <alignment vertical="top" wrapText="1" shrinkToFit="1"/>
    </xf>
    <xf numFmtId="0" fontId="1" fillId="0" borderId="0" xfId="0" applyFont="1" applyAlignment="1"/>
    <xf numFmtId="0" fontId="22" fillId="2" borderId="7" xfId="0" applyFont="1" applyFill="1" applyBorder="1" applyAlignment="1" applyProtection="1">
      <alignment horizontal="center" vertical="center" wrapText="1" shrinkToFit="1"/>
    </xf>
    <xf numFmtId="0" fontId="1" fillId="0" borderId="8" xfId="0" applyFont="1" applyBorder="1" applyAlignment="1"/>
    <xf numFmtId="0" fontId="1" fillId="0" borderId="9" xfId="0" applyFont="1" applyBorder="1" applyAlignment="1"/>
    <xf numFmtId="0" fontId="1" fillId="0" borderId="10" xfId="0" applyFont="1" applyBorder="1" applyAlignment="1"/>
    <xf numFmtId="0" fontId="1" fillId="0" borderId="0" xfId="0" applyFont="1"/>
    <xf numFmtId="0" fontId="1" fillId="0" borderId="0" xfId="0" applyFont="1" applyBorder="1"/>
    <xf numFmtId="0" fontId="1" fillId="0" borderId="5" xfId="0" applyFont="1" applyBorder="1"/>
    <xf numFmtId="0" fontId="6" fillId="2" borderId="11" xfId="0" applyFont="1" applyFill="1" applyBorder="1" applyAlignment="1" applyProtection="1">
      <alignment vertical="top" wrapText="1" shrinkToFit="1"/>
    </xf>
    <xf numFmtId="0" fontId="6" fillId="2" borderId="12" xfId="0" quotePrefix="1" applyFont="1" applyFill="1" applyBorder="1" applyAlignment="1" applyProtection="1">
      <alignment horizontal="center" vertical="top" wrapText="1" shrinkToFit="1"/>
    </xf>
    <xf numFmtId="0" fontId="23" fillId="2" borderId="13" xfId="0" quotePrefix="1" applyFont="1" applyFill="1" applyBorder="1" applyAlignment="1" applyProtection="1">
      <alignment horizontal="center" vertical="top" wrapText="1" shrinkToFit="1"/>
    </xf>
    <xf numFmtId="0" fontId="23" fillId="2" borderId="14" xfId="0" applyFont="1" applyFill="1" applyBorder="1" applyAlignment="1" applyProtection="1">
      <alignment vertical="top" wrapText="1" shrinkToFit="1"/>
    </xf>
    <xf numFmtId="0" fontId="23" fillId="2" borderId="15" xfId="0" applyFont="1" applyFill="1" applyBorder="1" applyAlignment="1" applyProtection="1">
      <alignment vertical="top" wrapText="1" shrinkToFit="1"/>
    </xf>
    <xf numFmtId="49" fontId="1" fillId="3" borderId="1" xfId="0" applyNumberFormat="1" applyFont="1" applyFill="1" applyBorder="1" applyAlignment="1" applyProtection="1">
      <alignment horizontal="left" vertical="top" wrapText="1" shrinkToFit="1"/>
    </xf>
    <xf numFmtId="0" fontId="1" fillId="3" borderId="1" xfId="0" applyFont="1" applyFill="1" applyBorder="1" applyAlignment="1" applyProtection="1">
      <alignment horizontal="left" vertical="top" wrapText="1" shrinkToFit="1"/>
    </xf>
    <xf numFmtId="0" fontId="1" fillId="7" borderId="1" xfId="0" applyNumberFormat="1" applyFont="1" applyFill="1" applyBorder="1" applyAlignment="1" applyProtection="1">
      <alignment horizontal="left" wrapText="1" shrinkToFit="1"/>
    </xf>
    <xf numFmtId="0" fontId="1" fillId="0" borderId="0" xfId="0" applyFont="1" applyProtection="1"/>
    <xf numFmtId="165" fontId="1" fillId="6" borderId="1" xfId="0" applyNumberFormat="1" applyFont="1" applyFill="1" applyBorder="1" applyAlignment="1" applyProtection="1">
      <alignment horizontal="right" wrapText="1" shrinkToFit="1"/>
    </xf>
    <xf numFmtId="0" fontId="1" fillId="0" borderId="0" xfId="0" applyFont="1" applyBorder="1" applyProtection="1"/>
    <xf numFmtId="49" fontId="1" fillId="3" borderId="1" xfId="0" applyNumberFormat="1" applyFont="1" applyFill="1" applyBorder="1" applyAlignment="1" applyProtection="1">
      <alignment horizontal="left" vertical="top" wrapText="1" shrinkToFit="1"/>
      <protection locked="0"/>
    </xf>
    <xf numFmtId="49" fontId="1" fillId="2" borderId="1" xfId="0" applyNumberFormat="1" applyFont="1" applyFill="1" applyBorder="1" applyAlignment="1" applyProtection="1">
      <alignment horizontal="left" vertical="top" wrapText="1" shrinkToFit="1"/>
    </xf>
    <xf numFmtId="0" fontId="16" fillId="2" borderId="3" xfId="0" applyFont="1" applyFill="1" applyBorder="1"/>
    <xf numFmtId="0" fontId="12" fillId="3" borderId="1" xfId="0" applyFont="1" applyFill="1" applyBorder="1" applyAlignment="1" applyProtection="1">
      <alignment horizontal="left" vertical="top" wrapText="1" shrinkToFit="1"/>
    </xf>
    <xf numFmtId="1" fontId="1" fillId="13" borderId="1" xfId="0" applyNumberFormat="1" applyFont="1" applyFill="1" applyBorder="1" applyAlignment="1" applyProtection="1">
      <alignment horizontal="right" wrapText="1" shrinkToFit="1"/>
      <protection locked="0"/>
    </xf>
    <xf numFmtId="0" fontId="5" fillId="0" borderId="0" xfId="0" applyFont="1" applyBorder="1" applyAlignment="1">
      <alignment shrinkToFit="1"/>
    </xf>
    <xf numFmtId="0" fontId="5" fillId="0" borderId="8" xfId="0" applyFont="1" applyBorder="1" applyAlignment="1">
      <alignment shrinkToFit="1"/>
    </xf>
    <xf numFmtId="0" fontId="5" fillId="6" borderId="8" xfId="0" applyFont="1" applyFill="1" applyBorder="1" applyAlignment="1">
      <alignment shrinkToFit="1"/>
    </xf>
    <xf numFmtId="0" fontId="5" fillId="6" borderId="0" xfId="0" applyFont="1" applyFill="1" applyBorder="1" applyAlignment="1">
      <alignment horizontal="right" shrinkToFit="1"/>
    </xf>
    <xf numFmtId="0" fontId="5" fillId="6" borderId="9" xfId="0" applyFont="1" applyFill="1" applyBorder="1" applyAlignment="1">
      <alignment shrinkToFit="1"/>
    </xf>
    <xf numFmtId="0" fontId="5" fillId="6" borderId="10" xfId="0" applyFont="1" applyFill="1" applyBorder="1" applyAlignment="1">
      <alignment shrinkToFit="1"/>
    </xf>
    <xf numFmtId="0" fontId="5" fillId="6" borderId="16" xfId="0" applyFont="1" applyFill="1" applyBorder="1" applyAlignment="1">
      <alignment shrinkToFit="1"/>
    </xf>
    <xf numFmtId="0" fontId="5" fillId="6" borderId="17" xfId="0" applyFont="1" applyFill="1" applyBorder="1" applyAlignment="1">
      <alignment shrinkToFit="1"/>
    </xf>
    <xf numFmtId="0" fontId="5" fillId="0" borderId="0" xfId="0" applyFont="1" applyAlignment="1">
      <alignment horizontal="right" shrinkToFit="1"/>
    </xf>
    <xf numFmtId="0" fontId="5" fillId="0" borderId="0" xfId="0" applyFont="1" applyBorder="1" applyAlignment="1">
      <alignment horizontal="right" shrinkToFit="1"/>
    </xf>
    <xf numFmtId="0" fontId="5" fillId="0" borderId="9" xfId="0" applyFont="1" applyBorder="1" applyAlignment="1">
      <alignment shrinkToFit="1"/>
    </xf>
    <xf numFmtId="0" fontId="5" fillId="0" borderId="10" xfId="0" applyFont="1" applyBorder="1" applyAlignment="1">
      <alignment shrinkToFit="1"/>
    </xf>
    <xf numFmtId="0" fontId="5" fillId="0" borderId="16" xfId="0" applyFont="1" applyBorder="1" applyAlignment="1">
      <alignment shrinkToFit="1"/>
    </xf>
    <xf numFmtId="0" fontId="5" fillId="0" borderId="17" xfId="0" applyFont="1" applyBorder="1" applyAlignment="1">
      <alignment shrinkToFit="1"/>
    </xf>
    <xf numFmtId="0" fontId="26" fillId="0" borderId="0" xfId="0" applyFont="1" applyBorder="1" applyAlignment="1">
      <alignment shrinkToFit="1"/>
    </xf>
    <xf numFmtId="0" fontId="5" fillId="0" borderId="10" xfId="0" applyFont="1" applyBorder="1" applyAlignment="1" applyProtection="1">
      <alignment shrinkToFit="1"/>
    </xf>
    <xf numFmtId="165" fontId="5" fillId="6" borderId="1" xfId="0" applyNumberFormat="1" applyFont="1" applyFill="1" applyBorder="1" applyAlignment="1" applyProtection="1">
      <alignment horizontal="right" wrapText="1" shrinkToFit="1"/>
    </xf>
    <xf numFmtId="0" fontId="5" fillId="0" borderId="17" xfId="0" applyFont="1" applyBorder="1" applyAlignment="1" applyProtection="1">
      <alignment shrinkToFit="1"/>
    </xf>
    <xf numFmtId="0" fontId="5" fillId="6" borderId="0" xfId="0" applyFont="1" applyFill="1" applyBorder="1" applyAlignment="1" applyProtection="1">
      <alignment shrinkToFit="1"/>
    </xf>
    <xf numFmtId="0" fontId="5" fillId="0" borderId="0" xfId="0" applyFont="1" applyBorder="1" applyAlignment="1" applyProtection="1">
      <alignment shrinkToFit="1"/>
    </xf>
    <xf numFmtId="0" fontId="5" fillId="0" borderId="0" xfId="0" applyFont="1" applyAlignment="1" applyProtection="1">
      <alignment shrinkToFit="1"/>
    </xf>
    <xf numFmtId="0" fontId="27" fillId="2" borderId="12" xfId="0" quotePrefix="1" applyFont="1" applyFill="1" applyBorder="1" applyAlignment="1" applyProtection="1">
      <alignment horizontal="center" vertical="top" wrapText="1" shrinkToFit="1"/>
    </xf>
    <xf numFmtId="0" fontId="27" fillId="2" borderId="0" xfId="0" applyFont="1" applyFill="1" applyBorder="1" applyAlignment="1" applyProtection="1">
      <alignment vertical="top" wrapText="1" shrinkToFit="1"/>
    </xf>
    <xf numFmtId="0" fontId="27" fillId="2" borderId="18" xfId="0" applyFont="1" applyFill="1" applyBorder="1" applyAlignment="1" applyProtection="1">
      <alignment vertical="top" wrapText="1" shrinkToFit="1"/>
    </xf>
    <xf numFmtId="0" fontId="5" fillId="0" borderId="0" xfId="0" applyFont="1" applyAlignment="1">
      <alignment wrapText="1" shrinkToFit="1"/>
    </xf>
    <xf numFmtId="0" fontId="30" fillId="0" borderId="0" xfId="0" applyFont="1"/>
    <xf numFmtId="0" fontId="29" fillId="6" borderId="17" xfId="0" applyFont="1" applyFill="1" applyBorder="1" applyAlignment="1" applyProtection="1">
      <alignment horizontal="left" vertical="top" wrapText="1" shrinkToFit="1"/>
    </xf>
    <xf numFmtId="49" fontId="1" fillId="14" borderId="1" xfId="0" applyNumberFormat="1" applyFont="1" applyFill="1" applyBorder="1" applyAlignment="1" applyProtection="1">
      <alignment horizontal="left" wrapText="1" shrinkToFit="1"/>
    </xf>
    <xf numFmtId="0" fontId="5" fillId="0" borderId="0" xfId="0" applyFont="1" applyAlignment="1">
      <alignment shrinkToFit="1"/>
    </xf>
    <xf numFmtId="0" fontId="1" fillId="13" borderId="1" xfId="0" applyNumberFormat="1" applyFont="1" applyFill="1" applyBorder="1" applyAlignment="1" applyProtection="1">
      <alignment horizontal="left" wrapText="1" shrinkToFit="1"/>
      <protection locked="0"/>
    </xf>
    <xf numFmtId="49" fontId="31" fillId="15" borderId="0" xfId="0" applyNumberFormat="1" applyFont="1" applyFill="1" applyBorder="1" applyAlignment="1" applyProtection="1">
      <alignment horizontal="left" wrapText="1" shrinkToFit="1"/>
    </xf>
    <xf numFmtId="49" fontId="1" fillId="0" borderId="1" xfId="8" applyNumberFormat="1" applyBorder="1" applyProtection="1">
      <protection locked="0"/>
    </xf>
    <xf numFmtId="49" fontId="1" fillId="8" borderId="1" xfId="0" applyNumberFormat="1" applyFont="1" applyFill="1" applyBorder="1" applyAlignment="1" applyProtection="1">
      <alignment horizontal="left" wrapText="1" shrinkToFit="1"/>
    </xf>
    <xf numFmtId="0" fontId="1" fillId="0" borderId="1" xfId="0" applyNumberFormat="1" applyFont="1" applyFill="1" applyBorder="1" applyAlignment="1" applyProtection="1">
      <alignment horizontal="left" wrapText="1" shrinkToFit="1"/>
      <protection locked="0"/>
    </xf>
    <xf numFmtId="0" fontId="10" fillId="11" borderId="0" xfId="0" applyFont="1" applyFill="1" applyBorder="1" applyAlignment="1">
      <alignment horizontal="center" vertical="center"/>
    </xf>
    <xf numFmtId="0" fontId="10" fillId="11" borderId="10" xfId="0" applyFont="1" applyFill="1" applyBorder="1" applyAlignment="1">
      <alignment horizontal="center" vertical="center"/>
    </xf>
    <xf numFmtId="0" fontId="21" fillId="2" borderId="2" xfId="0" applyFont="1" applyFill="1" applyBorder="1" applyAlignment="1">
      <alignment horizontal="left"/>
    </xf>
    <xf numFmtId="0" fontId="21" fillId="2" borderId="3" xfId="0" applyFont="1" applyFill="1" applyBorder="1" applyAlignment="1">
      <alignment horizontal="left"/>
    </xf>
    <xf numFmtId="0" fontId="1" fillId="2" borderId="2" xfId="0" applyFont="1" applyFill="1" applyBorder="1" applyAlignment="1" applyProtection="1">
      <alignment horizontal="left" vertical="top" wrapText="1" shrinkToFit="1"/>
    </xf>
    <xf numFmtId="0" fontId="1" fillId="2" borderId="5" xfId="0" applyFont="1" applyFill="1" applyBorder="1" applyAlignment="1" applyProtection="1">
      <alignment horizontal="left" vertical="top" wrapText="1" shrinkToFit="1"/>
    </xf>
    <xf numFmtId="0" fontId="1" fillId="2" borderId="3" xfId="0" applyFont="1" applyFill="1" applyBorder="1" applyAlignment="1" applyProtection="1">
      <alignment horizontal="left" vertical="top" wrapText="1" shrinkToFit="1"/>
    </xf>
    <xf numFmtId="0" fontId="13" fillId="0" borderId="0" xfId="0" applyFont="1" applyFill="1" applyBorder="1" applyAlignment="1">
      <alignment horizontal="left"/>
    </xf>
    <xf numFmtId="0" fontId="13" fillId="0" borderId="0" xfId="0" quotePrefix="1" applyFont="1" applyFill="1" applyBorder="1" applyAlignment="1">
      <alignment horizontal="left" vertical="center" wrapText="1"/>
    </xf>
    <xf numFmtId="0" fontId="13" fillId="0" borderId="0" xfId="0" applyFont="1" applyFill="1" applyBorder="1" applyAlignment="1">
      <alignment horizontal="left" vertical="center" wrapText="1"/>
    </xf>
    <xf numFmtId="0" fontId="9" fillId="2" borderId="2" xfId="0" applyFont="1" applyFill="1" applyBorder="1" applyAlignment="1">
      <alignment horizontal="center"/>
    </xf>
    <xf numFmtId="0" fontId="9" fillId="2" borderId="5" xfId="0" applyFont="1" applyFill="1" applyBorder="1" applyAlignment="1">
      <alignment horizontal="center"/>
    </xf>
    <xf numFmtId="0" fontId="9" fillId="2" borderId="3" xfId="0" applyFont="1" applyFill="1" applyBorder="1" applyAlignment="1">
      <alignment horizontal="center"/>
    </xf>
    <xf numFmtId="0" fontId="9" fillId="2" borderId="2" xfId="0" applyFont="1" applyFill="1" applyBorder="1" applyAlignment="1" applyProtection="1">
      <alignment horizontal="left" vertical="top" wrapText="1" shrinkToFit="1"/>
    </xf>
    <xf numFmtId="0" fontId="9" fillId="2" borderId="5" xfId="0" applyFont="1" applyFill="1" applyBorder="1" applyAlignment="1" applyProtection="1">
      <alignment horizontal="left" vertical="top" wrapText="1" shrinkToFit="1"/>
    </xf>
    <xf numFmtId="0" fontId="9" fillId="2" borderId="3" xfId="0" applyFont="1" applyFill="1" applyBorder="1" applyAlignment="1" applyProtection="1">
      <alignment horizontal="left" vertical="top" wrapText="1" shrinkToFit="1"/>
    </xf>
    <xf numFmtId="0" fontId="20" fillId="2" borderId="1" xfId="0" applyFont="1" applyFill="1" applyBorder="1" applyAlignment="1">
      <alignment horizontal="left" wrapText="1"/>
    </xf>
    <xf numFmtId="0" fontId="25" fillId="6" borderId="0" xfId="0" applyFont="1" applyFill="1" applyBorder="1" applyAlignment="1">
      <alignment horizontal="left" wrapText="1" shrinkToFit="1"/>
    </xf>
    <xf numFmtId="0" fontId="25" fillId="6" borderId="0" xfId="0" applyFont="1" applyFill="1" applyBorder="1" applyAlignment="1">
      <alignment horizontal="left" shrinkToFit="1"/>
    </xf>
    <xf numFmtId="0" fontId="6" fillId="2" borderId="1" xfId="0" applyFont="1" applyFill="1" applyBorder="1" applyAlignment="1">
      <alignment horizontal="left"/>
    </xf>
    <xf numFmtId="0" fontId="0" fillId="2" borderId="1" xfId="0" applyFill="1" applyBorder="1" applyAlignment="1">
      <alignment horizontal="left"/>
    </xf>
    <xf numFmtId="0" fontId="9" fillId="2" borderId="2" xfId="0" applyFont="1" applyFill="1" applyBorder="1" applyAlignment="1" applyProtection="1">
      <alignment horizontal="right" vertical="top" wrapText="1" shrinkToFit="1"/>
    </xf>
    <xf numFmtId="0" fontId="9" fillId="2" borderId="5" xfId="0" applyFont="1" applyFill="1" applyBorder="1" applyAlignment="1" applyProtection="1">
      <alignment horizontal="right" vertical="top" wrapText="1" shrinkToFit="1"/>
    </xf>
    <xf numFmtId="0" fontId="9" fillId="2" borderId="3" xfId="0" applyFont="1" applyFill="1" applyBorder="1" applyAlignment="1" applyProtection="1">
      <alignment horizontal="right" vertical="top" wrapText="1" shrinkToFit="1"/>
    </xf>
    <xf numFmtId="0" fontId="9" fillId="2" borderId="16" xfId="0" applyFont="1" applyFill="1" applyBorder="1" applyAlignment="1" applyProtection="1">
      <alignment horizontal="left" vertical="center" wrapText="1" shrinkToFit="1"/>
    </xf>
    <xf numFmtId="0" fontId="9" fillId="2" borderId="17" xfId="0" applyFont="1" applyFill="1" applyBorder="1" applyAlignment="1" applyProtection="1">
      <alignment horizontal="left" vertical="center" wrapText="1" shrinkToFit="1"/>
    </xf>
    <xf numFmtId="0" fontId="9" fillId="2" borderId="19" xfId="0" applyFont="1" applyFill="1" applyBorder="1" applyAlignment="1" applyProtection="1">
      <alignment horizontal="left" vertical="center" wrapText="1" shrinkToFit="1"/>
    </xf>
    <xf numFmtId="0" fontId="10" fillId="11" borderId="0" xfId="0" applyFont="1" applyFill="1" applyAlignment="1">
      <alignment horizontal="center" vertical="center"/>
    </xf>
    <xf numFmtId="0" fontId="22" fillId="2" borderId="2" xfId="0" applyFont="1" applyFill="1" applyBorder="1" applyAlignment="1" applyProtection="1">
      <alignment horizontal="left" vertical="top" wrapText="1" shrinkToFit="1"/>
    </xf>
    <xf numFmtId="0" fontId="22" fillId="2" borderId="5" xfId="0" applyFont="1" applyFill="1" applyBorder="1" applyAlignment="1" applyProtection="1">
      <alignment horizontal="left" vertical="top" wrapText="1" shrinkToFit="1"/>
    </xf>
    <xf numFmtId="0" fontId="22" fillId="2" borderId="3" xfId="0" applyFont="1" applyFill="1" applyBorder="1" applyAlignment="1" applyProtection="1">
      <alignment horizontal="left" vertical="top" wrapText="1" shrinkToFit="1"/>
    </xf>
    <xf numFmtId="0" fontId="0" fillId="2" borderId="2" xfId="0" applyFill="1" applyBorder="1" applyAlignment="1">
      <alignment horizontal="left" wrapText="1"/>
    </xf>
    <xf numFmtId="0" fontId="0" fillId="2" borderId="5" xfId="0" applyFill="1" applyBorder="1" applyAlignment="1">
      <alignment horizontal="left"/>
    </xf>
    <xf numFmtId="0" fontId="0" fillId="2" borderId="3" xfId="0" applyFill="1" applyBorder="1" applyAlignment="1">
      <alignment horizontal="left"/>
    </xf>
    <xf numFmtId="0" fontId="22" fillId="2" borderId="2" xfId="0" applyFont="1" applyFill="1" applyBorder="1" applyAlignment="1" applyProtection="1">
      <alignment horizontal="right" vertical="top" wrapText="1" shrinkToFit="1"/>
    </xf>
    <xf numFmtId="0" fontId="22" fillId="2" borderId="5" xfId="0" applyFont="1" applyFill="1" applyBorder="1" applyAlignment="1" applyProtection="1">
      <alignment horizontal="right" vertical="top" wrapText="1" shrinkToFit="1"/>
    </xf>
    <xf numFmtId="0" fontId="22" fillId="2" borderId="3" xfId="0" applyFont="1" applyFill="1" applyBorder="1" applyAlignment="1" applyProtection="1">
      <alignment horizontal="right" vertical="top" wrapText="1" shrinkToFit="1"/>
    </xf>
    <xf numFmtId="0" fontId="24" fillId="2" borderId="20" xfId="0" applyFont="1" applyFill="1" applyBorder="1" applyAlignment="1">
      <alignment horizontal="left" wrapText="1"/>
    </xf>
    <xf numFmtId="0" fontId="11" fillId="2" borderId="21" xfId="0" applyFont="1" applyFill="1" applyBorder="1" applyAlignment="1">
      <alignment horizontal="left"/>
    </xf>
    <xf numFmtId="0" fontId="11" fillId="2" borderId="22" xfId="0" applyFont="1" applyFill="1" applyBorder="1" applyAlignment="1">
      <alignment horizontal="left"/>
    </xf>
    <xf numFmtId="0" fontId="9" fillId="2" borderId="2" xfId="0" applyFont="1" applyFill="1" applyBorder="1" applyAlignment="1" applyProtection="1">
      <alignment horizontal="left" vertical="center" wrapText="1" shrinkToFit="1"/>
    </xf>
    <xf numFmtId="0" fontId="9" fillId="2" borderId="5" xfId="0" applyFont="1" applyFill="1" applyBorder="1" applyAlignment="1" applyProtection="1">
      <alignment horizontal="left" vertical="center" wrapText="1" shrinkToFit="1"/>
    </xf>
    <xf numFmtId="0" fontId="9" fillId="2" borderId="3" xfId="0" applyFont="1" applyFill="1" applyBorder="1" applyAlignment="1" applyProtection="1">
      <alignment horizontal="left" vertical="center" wrapText="1" shrinkToFit="1"/>
    </xf>
    <xf numFmtId="0" fontId="9" fillId="2" borderId="2" xfId="0" applyFont="1" applyFill="1" applyBorder="1" applyAlignment="1" applyProtection="1">
      <alignment horizontal="center" vertical="top" wrapText="1" shrinkToFit="1"/>
    </xf>
    <xf numFmtId="0" fontId="9" fillId="2" borderId="5" xfId="0" applyFont="1" applyFill="1" applyBorder="1" applyAlignment="1" applyProtection="1">
      <alignment horizontal="center" vertical="top" wrapText="1" shrinkToFit="1"/>
    </xf>
    <xf numFmtId="0" fontId="9" fillId="2" borderId="3" xfId="0" applyFont="1" applyFill="1" applyBorder="1" applyAlignment="1" applyProtection="1">
      <alignment horizontal="center" vertical="top" wrapText="1" shrinkToFit="1"/>
    </xf>
    <xf numFmtId="0" fontId="9" fillId="2" borderId="16" xfId="0" applyFont="1" applyFill="1" applyBorder="1" applyAlignment="1" applyProtection="1">
      <alignment horizontal="left" vertical="top" wrapText="1" shrinkToFit="1"/>
    </xf>
    <xf numFmtId="0" fontId="9" fillId="2" borderId="17" xfId="0" applyFont="1" applyFill="1" applyBorder="1" applyAlignment="1" applyProtection="1">
      <alignment horizontal="left" vertical="top" wrapText="1" shrinkToFit="1"/>
    </xf>
    <xf numFmtId="0" fontId="9" fillId="2" borderId="23" xfId="0" applyFont="1" applyFill="1" applyBorder="1" applyAlignment="1" applyProtection="1">
      <alignment horizontal="left" vertical="top" wrapText="1" shrinkToFit="1"/>
    </xf>
    <xf numFmtId="0" fontId="7" fillId="2" borderId="11" xfId="0" applyFont="1" applyFill="1" applyBorder="1" applyAlignment="1">
      <alignment horizontal="left" vertical="center" wrapText="1" shrinkToFit="1"/>
    </xf>
    <xf numFmtId="0" fontId="7" fillId="2" borderId="24" xfId="0" applyFont="1" applyFill="1" applyBorder="1" applyAlignment="1">
      <alignment horizontal="left" vertical="center" wrapText="1" shrinkToFit="1"/>
    </xf>
    <xf numFmtId="0" fontId="7" fillId="2" borderId="25" xfId="0" applyFont="1" applyFill="1" applyBorder="1" applyAlignment="1">
      <alignment horizontal="left" vertical="center" wrapText="1" shrinkToFit="1"/>
    </xf>
    <xf numFmtId="0" fontId="7" fillId="2" borderId="12" xfId="0" applyFont="1" applyFill="1" applyBorder="1" applyAlignment="1">
      <alignment horizontal="left" vertical="center" wrapText="1" shrinkToFit="1"/>
    </xf>
    <xf numFmtId="0" fontId="7" fillId="2" borderId="0" xfId="0" applyFont="1" applyFill="1" applyBorder="1" applyAlignment="1">
      <alignment horizontal="left" vertical="center" wrapText="1" shrinkToFit="1"/>
    </xf>
    <xf numFmtId="0" fontId="7" fillId="2" borderId="18" xfId="0" applyFont="1" applyFill="1" applyBorder="1" applyAlignment="1">
      <alignment horizontal="left" vertical="center" wrapText="1" shrinkToFit="1"/>
    </xf>
    <xf numFmtId="0" fontId="7" fillId="2" borderId="13" xfId="0" applyFont="1" applyFill="1" applyBorder="1" applyAlignment="1">
      <alignment horizontal="left" vertical="center" wrapText="1" shrinkToFit="1"/>
    </xf>
    <xf numFmtId="0" fontId="7" fillId="2" borderId="14" xfId="0" applyFont="1" applyFill="1" applyBorder="1" applyAlignment="1">
      <alignment horizontal="left" vertical="center" wrapText="1" shrinkToFit="1"/>
    </xf>
    <xf numFmtId="0" fontId="7" fillId="2" borderId="15" xfId="0" applyFont="1" applyFill="1" applyBorder="1" applyAlignment="1">
      <alignment horizontal="left" vertical="center" wrapText="1" shrinkToFit="1"/>
    </xf>
    <xf numFmtId="0" fontId="9" fillId="2" borderId="2" xfId="0" applyFont="1" applyFill="1" applyBorder="1" applyAlignment="1">
      <alignment horizontal="left"/>
    </xf>
    <xf numFmtId="0" fontId="9" fillId="2" borderId="5" xfId="0" applyFont="1" applyFill="1" applyBorder="1" applyAlignment="1">
      <alignment horizontal="left"/>
    </xf>
    <xf numFmtId="0" fontId="9" fillId="2" borderId="3" xfId="0" applyFont="1" applyFill="1" applyBorder="1" applyAlignment="1">
      <alignment horizontal="left"/>
    </xf>
    <xf numFmtId="0" fontId="11" fillId="2" borderId="20" xfId="0" applyFont="1" applyFill="1" applyBorder="1" applyAlignment="1">
      <alignment vertical="center" wrapText="1" shrinkToFit="1"/>
    </xf>
    <xf numFmtId="0" fontId="11" fillId="2" borderId="21" xfId="0" applyFont="1" applyFill="1" applyBorder="1" applyAlignment="1">
      <alignment vertical="center" wrapText="1" shrinkToFit="1"/>
    </xf>
    <xf numFmtId="0" fontId="11" fillId="2" borderId="22" xfId="0" applyFont="1" applyFill="1" applyBorder="1" applyAlignment="1">
      <alignment vertical="center" wrapText="1" shrinkToFit="1"/>
    </xf>
    <xf numFmtId="0" fontId="6" fillId="2" borderId="1" xfId="0" applyFont="1" applyFill="1" applyBorder="1" applyAlignment="1">
      <alignment horizontal="left" wrapText="1"/>
    </xf>
    <xf numFmtId="0" fontId="16" fillId="2" borderId="1" xfId="0" applyFont="1" applyFill="1" applyBorder="1" applyAlignment="1">
      <alignment horizontal="left"/>
    </xf>
    <xf numFmtId="0" fontId="11" fillId="2" borderId="20" xfId="0" applyFont="1" applyFill="1" applyBorder="1" applyAlignment="1">
      <alignment horizontal="left" vertical="center" wrapText="1" shrinkToFit="1"/>
    </xf>
    <xf numFmtId="0" fontId="11" fillId="2" borderId="21" xfId="0" applyFont="1" applyFill="1" applyBorder="1" applyAlignment="1">
      <alignment horizontal="left" vertical="center" wrapText="1" shrinkToFit="1"/>
    </xf>
    <xf numFmtId="0" fontId="11" fillId="2" borderId="22" xfId="0" applyFont="1" applyFill="1" applyBorder="1" applyAlignment="1">
      <alignment horizontal="left" vertical="center" wrapText="1" shrinkToFit="1"/>
    </xf>
    <xf numFmtId="0" fontId="12" fillId="2" borderId="20" xfId="0" quotePrefix="1" applyFont="1" applyFill="1" applyBorder="1" applyAlignment="1">
      <alignment horizontal="left" vertical="center" wrapText="1" shrinkToFit="1"/>
    </xf>
    <xf numFmtId="0" fontId="12" fillId="2" borderId="21" xfId="0" quotePrefix="1" applyFont="1" applyFill="1" applyBorder="1" applyAlignment="1">
      <alignment horizontal="left" vertical="center" wrapText="1" shrinkToFit="1"/>
    </xf>
    <xf numFmtId="0" fontId="12" fillId="2" borderId="22" xfId="0" quotePrefix="1" applyFont="1" applyFill="1" applyBorder="1" applyAlignment="1">
      <alignment horizontal="left" vertical="center" wrapText="1" shrinkToFit="1"/>
    </xf>
    <xf numFmtId="0" fontId="12" fillId="2" borderId="12" xfId="0" quotePrefix="1" applyFont="1" applyFill="1" applyBorder="1" applyAlignment="1">
      <alignment vertical="center" wrapText="1" shrinkToFit="1"/>
    </xf>
    <xf numFmtId="0" fontId="12" fillId="2" borderId="0" xfId="0" quotePrefix="1" applyFont="1" applyFill="1" applyBorder="1" applyAlignment="1">
      <alignment vertical="center" wrapText="1" shrinkToFit="1"/>
    </xf>
    <xf numFmtId="0" fontId="12" fillId="2" borderId="18" xfId="0" quotePrefix="1" applyFont="1" applyFill="1" applyBorder="1" applyAlignment="1">
      <alignment vertical="center" wrapText="1" shrinkToFit="1"/>
    </xf>
    <xf numFmtId="0" fontId="6" fillId="2" borderId="2" xfId="0" applyFont="1" applyFill="1" applyBorder="1" applyAlignment="1">
      <alignment horizontal="left" wrapText="1"/>
    </xf>
    <xf numFmtId="0" fontId="1" fillId="2" borderId="5" xfId="0" applyFont="1" applyFill="1" applyBorder="1" applyAlignment="1">
      <alignment horizontal="left"/>
    </xf>
    <xf numFmtId="0" fontId="9" fillId="2" borderId="1" xfId="0" applyFont="1" applyFill="1" applyBorder="1" applyAlignment="1" applyProtection="1">
      <alignment horizontal="left" vertical="top" wrapText="1" shrinkToFit="1"/>
    </xf>
    <xf numFmtId="0" fontId="22" fillId="2" borderId="20" xfId="0" applyFont="1" applyFill="1" applyBorder="1" applyAlignment="1" applyProtection="1">
      <alignment horizontal="left" vertical="top" wrapText="1" shrinkToFit="1"/>
    </xf>
    <xf numFmtId="0" fontId="23" fillId="2" borderId="21" xfId="0" applyFont="1" applyFill="1" applyBorder="1" applyAlignment="1" applyProtection="1">
      <alignment horizontal="left" vertical="top" wrapText="1" shrinkToFit="1"/>
    </xf>
    <xf numFmtId="0" fontId="23" fillId="2" borderId="22" xfId="0" applyFont="1" applyFill="1" applyBorder="1" applyAlignment="1" applyProtection="1">
      <alignment horizontal="left" vertical="top" wrapText="1" shrinkToFit="1"/>
    </xf>
    <xf numFmtId="0" fontId="23" fillId="2" borderId="24" xfId="0" applyFont="1" applyFill="1" applyBorder="1" applyAlignment="1">
      <alignment horizontal="left" vertical="top" wrapText="1" shrinkToFit="1"/>
    </xf>
    <xf numFmtId="0" fontId="23" fillId="2" borderId="25" xfId="0" applyFont="1" applyFill="1" applyBorder="1" applyAlignment="1">
      <alignment horizontal="left" vertical="top" wrapText="1" shrinkToFit="1"/>
    </xf>
    <xf numFmtId="0" fontId="20" fillId="2" borderId="0" xfId="0" applyFont="1" applyFill="1" applyBorder="1" applyAlignment="1">
      <alignment horizontal="left" vertical="top" wrapText="1" shrinkToFit="1"/>
    </xf>
    <xf numFmtId="0" fontId="20" fillId="2" borderId="18" xfId="0" applyFont="1" applyFill="1" applyBorder="1" applyAlignment="1">
      <alignment horizontal="left" vertical="top" wrapText="1" shrinkToFit="1"/>
    </xf>
    <xf numFmtId="0" fontId="1" fillId="2" borderId="20" xfId="0" quotePrefix="1" applyFont="1" applyFill="1" applyBorder="1" applyAlignment="1">
      <alignment horizontal="left" vertical="center" wrapText="1" shrinkToFit="1"/>
    </xf>
    <xf numFmtId="0" fontId="1" fillId="2" borderId="21" xfId="0" quotePrefix="1" applyFont="1" applyFill="1" applyBorder="1" applyAlignment="1">
      <alignment horizontal="left" vertical="center" wrapText="1" shrinkToFit="1"/>
    </xf>
    <xf numFmtId="0" fontId="1" fillId="2" borderId="22" xfId="0" quotePrefix="1" applyFont="1" applyFill="1" applyBorder="1" applyAlignment="1">
      <alignment horizontal="left" vertical="center" wrapText="1" shrinkToFit="1"/>
    </xf>
    <xf numFmtId="0" fontId="23" fillId="2" borderId="13" xfId="0" applyFont="1" applyFill="1" applyBorder="1" applyAlignment="1" applyProtection="1">
      <alignment horizontal="left" vertical="top" wrapText="1" shrinkToFit="1"/>
    </xf>
    <xf numFmtId="0" fontId="23" fillId="2" borderId="14" xfId="0" quotePrefix="1" applyFont="1" applyFill="1" applyBorder="1" applyAlignment="1" applyProtection="1">
      <alignment horizontal="left" vertical="top" wrapText="1" shrinkToFit="1"/>
    </xf>
    <xf numFmtId="0" fontId="23" fillId="2" borderId="15" xfId="0" quotePrefix="1" applyFont="1" applyFill="1" applyBorder="1" applyAlignment="1" applyProtection="1">
      <alignment horizontal="left" vertical="top" wrapText="1" shrinkToFit="1"/>
    </xf>
    <xf numFmtId="0" fontId="6" fillId="2" borderId="2" xfId="0" applyFont="1" applyFill="1" applyBorder="1" applyAlignment="1" applyProtection="1">
      <alignment horizontal="center" vertical="top" wrapText="1" shrinkToFit="1"/>
    </xf>
    <xf numFmtId="0" fontId="6" fillId="2" borderId="3" xfId="0" applyFont="1" applyFill="1" applyBorder="1" applyAlignment="1" applyProtection="1">
      <alignment horizontal="center" vertical="top" wrapText="1" shrinkToFit="1"/>
    </xf>
  </cellXfs>
  <cellStyles count="9">
    <cellStyle name="Comma 2" xfId="1"/>
    <cellStyle name="Currency" xfId="2" builtinId="4"/>
    <cellStyle name="Hyperlink 2" xfId="3"/>
    <cellStyle name="Normal" xfId="0" builtinId="0"/>
    <cellStyle name="Normal 2" xfId="4"/>
    <cellStyle name="Normal 2 2" xfId="5"/>
    <cellStyle name="Normal 2_Derivatives-Dom" xfId="6"/>
    <cellStyle name="Normal 3" xfId="7"/>
    <cellStyle name="Normal_StartUp"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0"/>
  <sheetViews>
    <sheetView workbookViewId="0">
      <selection activeCell="A5" sqref="A5"/>
    </sheetView>
  </sheetViews>
  <sheetFormatPr defaultColWidth="9.140625" defaultRowHeight="15"/>
  <cols>
    <col min="1" max="1" width="199.140625" style="1" customWidth="1"/>
    <col min="2" max="16384" width="9.140625" style="1"/>
  </cols>
  <sheetData>
    <row r="1" spans="1:26" ht="225">
      <c r="A1" s="5" t="s">
        <v>592</v>
      </c>
      <c r="Z1" s="1" t="s">
        <v>433</v>
      </c>
    </row>
    <row r="6" spans="1:26" ht="90">
      <c r="A6" s="5" t="s">
        <v>432</v>
      </c>
    </row>
    <row r="9" spans="1:26">
      <c r="A9" s="5"/>
    </row>
    <row r="10" spans="1:26">
      <c r="A10" s="5"/>
    </row>
  </sheetData>
  <sheetProtection selectLockedCells="1"/>
  <dataConsolidate/>
  <phoneticPr fontId="0" type="noConversion"/>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workbookViewId="0"/>
  </sheetViews>
  <sheetFormatPr defaultColWidth="9.140625" defaultRowHeight="15"/>
  <cols>
    <col min="1" max="16384" width="9.140625" style="1"/>
  </cols>
  <sheetData/>
  <sheetProtection selectLockedCells="1"/>
  <phoneticPr fontId="3"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
  <sheetViews>
    <sheetView workbookViewId="0">
      <selection activeCell="A2" sqref="A2"/>
    </sheetView>
  </sheetViews>
  <sheetFormatPr defaultColWidth="9.140625" defaultRowHeight="15"/>
  <cols>
    <col min="1" max="16384" width="9.140625" style="1"/>
  </cols>
  <sheetData/>
  <sheetProtection selectLockedCells="1"/>
  <phoneticPr fontId="3" type="noConversion"/>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E2"/>
  <sheetViews>
    <sheetView workbookViewId="0">
      <selection activeCell="P5" sqref="P5"/>
    </sheetView>
  </sheetViews>
  <sheetFormatPr defaultRowHeight="15"/>
  <sheetData>
    <row r="1" spans="1:5">
      <c r="A1" t="s">
        <v>440</v>
      </c>
      <c r="B1" t="s">
        <v>441</v>
      </c>
      <c r="C1" t="s">
        <v>442</v>
      </c>
      <c r="D1" t="s">
        <v>443</v>
      </c>
      <c r="E1" t="s">
        <v>444</v>
      </c>
    </row>
    <row r="2" spans="1:5">
      <c r="A2" t="s">
        <v>445</v>
      </c>
      <c r="B2" t="s">
        <v>441</v>
      </c>
      <c r="C2" t="s">
        <v>446</v>
      </c>
      <c r="D2" t="s">
        <v>443</v>
      </c>
      <c r="E2" t="s">
        <v>447</v>
      </c>
    </row>
  </sheetData>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172"/>
  <sheetViews>
    <sheetView topLeftCell="A28" workbookViewId="0">
      <selection activeCell="C48" sqref="C48"/>
    </sheetView>
  </sheetViews>
  <sheetFormatPr defaultColWidth="9.140625" defaultRowHeight="15"/>
  <cols>
    <col min="1" max="1" width="9.140625" style="1"/>
    <col min="2" max="2" width="25.85546875" style="1" bestFit="1" customWidth="1"/>
    <col min="3" max="3" width="22.42578125" style="1" customWidth="1"/>
    <col min="4" max="4" width="17.140625" style="1" customWidth="1"/>
    <col min="5" max="5" width="11.28515625" style="1" bestFit="1" customWidth="1"/>
    <col min="6" max="8" width="9.140625" style="1"/>
    <col min="9" max="9" width="9.7109375" style="1" bestFit="1" customWidth="1"/>
    <col min="10" max="10" width="9.140625" style="1" hidden="1" customWidth="1"/>
    <col min="11" max="11" width="53.28515625" style="1" hidden="1" customWidth="1"/>
    <col min="12" max="12" width="10.42578125" style="1" hidden="1" customWidth="1"/>
    <col min="13" max="13" width="11" style="1" hidden="1" customWidth="1"/>
    <col min="14" max="15" width="9.140625" style="1"/>
    <col min="16" max="16" width="24.5703125" style="1" customWidth="1"/>
    <col min="17" max="17" width="11" style="1" bestFit="1" customWidth="1"/>
    <col min="18" max="16384" width="9.140625" style="1"/>
  </cols>
  <sheetData>
    <row r="1" spans="2:13">
      <c r="J1" s="1" t="s">
        <v>230</v>
      </c>
      <c r="K1" s="1" t="s">
        <v>231</v>
      </c>
      <c r="L1" s="1" t="s">
        <v>276</v>
      </c>
      <c r="M1" s="1">
        <v>1</v>
      </c>
    </row>
    <row r="2" spans="2:13">
      <c r="J2" s="1" t="s">
        <v>232</v>
      </c>
      <c r="K2" s="1" t="s">
        <v>233</v>
      </c>
      <c r="L2" s="1" t="s">
        <v>277</v>
      </c>
      <c r="M2" s="1">
        <v>1000</v>
      </c>
    </row>
    <row r="3" spans="2:13">
      <c r="J3" s="1" t="s">
        <v>234</v>
      </c>
      <c r="K3" s="1" t="s">
        <v>235</v>
      </c>
      <c r="L3" s="1" t="s">
        <v>458</v>
      </c>
      <c r="M3" s="1">
        <v>100000</v>
      </c>
    </row>
    <row r="4" spans="2:13">
      <c r="J4" s="1" t="s">
        <v>236</v>
      </c>
      <c r="K4" s="1" t="s">
        <v>237</v>
      </c>
      <c r="L4" s="1" t="s">
        <v>278</v>
      </c>
      <c r="M4" s="1">
        <v>1000000</v>
      </c>
    </row>
    <row r="5" spans="2:13">
      <c r="J5" s="1" t="s">
        <v>238</v>
      </c>
      <c r="K5" s="1" t="s">
        <v>239</v>
      </c>
      <c r="L5" s="1" t="s">
        <v>279</v>
      </c>
      <c r="M5" s="1">
        <v>1000000000</v>
      </c>
    </row>
    <row r="6" spans="2:13">
      <c r="B6" s="6"/>
      <c r="C6" s="2" t="s">
        <v>286</v>
      </c>
      <c r="D6" s="2" t="s">
        <v>383</v>
      </c>
      <c r="J6" s="1" t="s">
        <v>291</v>
      </c>
      <c r="K6" s="1" t="s">
        <v>292</v>
      </c>
    </row>
    <row r="7" spans="2:13">
      <c r="B7" s="6"/>
      <c r="C7" s="2" t="s">
        <v>287</v>
      </c>
      <c r="D7" s="2" t="s">
        <v>458</v>
      </c>
      <c r="J7" s="1" t="s">
        <v>293</v>
      </c>
      <c r="K7" s="1" t="s">
        <v>294</v>
      </c>
    </row>
    <row r="8" spans="2:13">
      <c r="B8" s="7" t="s">
        <v>288</v>
      </c>
      <c r="C8" s="2" t="s">
        <v>272</v>
      </c>
      <c r="D8" s="16">
        <f>G8</f>
        <v>0</v>
      </c>
      <c r="G8" s="16"/>
      <c r="I8" s="9"/>
      <c r="J8" s="1" t="s">
        <v>295</v>
      </c>
      <c r="K8" s="1" t="s">
        <v>296</v>
      </c>
    </row>
    <row r="9" spans="2:13">
      <c r="B9" s="7"/>
      <c r="C9" s="2" t="s">
        <v>273</v>
      </c>
      <c r="D9" s="16">
        <f>G9</f>
        <v>0</v>
      </c>
      <c r="G9" s="16"/>
      <c r="I9" s="9"/>
      <c r="J9" s="1" t="s">
        <v>297</v>
      </c>
      <c r="K9" s="1" t="s">
        <v>298</v>
      </c>
    </row>
    <row r="10" spans="2:13">
      <c r="B10" s="7" t="s">
        <v>289</v>
      </c>
      <c r="C10" s="2" t="s">
        <v>272</v>
      </c>
      <c r="D10" s="10">
        <v>42005</v>
      </c>
      <c r="G10" s="54" t="s">
        <v>6</v>
      </c>
      <c r="J10" s="1" t="s">
        <v>299</v>
      </c>
      <c r="K10" s="1" t="s">
        <v>300</v>
      </c>
    </row>
    <row r="11" spans="2:13">
      <c r="B11" s="7"/>
      <c r="C11" s="2" t="s">
        <v>273</v>
      </c>
      <c r="D11" s="10">
        <v>42094</v>
      </c>
      <c r="J11" s="1" t="s">
        <v>301</v>
      </c>
      <c r="K11" s="1" t="s">
        <v>302</v>
      </c>
    </row>
    <row r="12" spans="2:13">
      <c r="B12" s="6"/>
      <c r="C12" s="3" t="s">
        <v>290</v>
      </c>
      <c r="D12" s="17">
        <f>D16</f>
        <v>0</v>
      </c>
      <c r="J12" s="1" t="s">
        <v>303</v>
      </c>
      <c r="K12" s="1" t="s">
        <v>304</v>
      </c>
    </row>
    <row r="13" spans="2:13">
      <c r="B13" s="6"/>
      <c r="C13" s="2" t="s">
        <v>431</v>
      </c>
      <c r="D13" s="4"/>
      <c r="J13" s="1" t="s">
        <v>305</v>
      </c>
      <c r="K13" s="1" t="s">
        <v>306</v>
      </c>
    </row>
    <row r="14" spans="2:13">
      <c r="B14" s="2" t="s">
        <v>434</v>
      </c>
      <c r="C14" s="2" t="s">
        <v>272</v>
      </c>
      <c r="D14" s="10">
        <f>StartUp!I8</f>
        <v>0</v>
      </c>
      <c r="J14" s="1" t="s">
        <v>307</v>
      </c>
      <c r="K14" s="1" t="s">
        <v>308</v>
      </c>
    </row>
    <row r="15" spans="2:13">
      <c r="B15" s="2"/>
      <c r="C15" s="2" t="s">
        <v>273</v>
      </c>
      <c r="D15" s="10">
        <f>StartUp!I9</f>
        <v>0</v>
      </c>
      <c r="J15" s="1" t="s">
        <v>309</v>
      </c>
      <c r="K15" s="1" t="s">
        <v>310</v>
      </c>
    </row>
    <row r="16" spans="2:13">
      <c r="B16" s="11" t="s">
        <v>448</v>
      </c>
      <c r="C16" s="11"/>
      <c r="D16" s="118"/>
      <c r="J16" s="1" t="s">
        <v>311</v>
      </c>
      <c r="K16" s="1" t="s">
        <v>312</v>
      </c>
    </row>
    <row r="17" spans="2:11">
      <c r="B17" s="11" t="s">
        <v>449</v>
      </c>
      <c r="C17" s="11"/>
      <c r="D17" s="15"/>
      <c r="J17" s="1" t="s">
        <v>313</v>
      </c>
      <c r="K17" s="1" t="s">
        <v>314</v>
      </c>
    </row>
    <row r="18" spans="2:11">
      <c r="B18" s="11" t="s">
        <v>450</v>
      </c>
      <c r="C18" s="11"/>
      <c r="D18" s="15"/>
      <c r="J18" s="1" t="s">
        <v>315</v>
      </c>
      <c r="K18" s="1" t="s">
        <v>316</v>
      </c>
    </row>
    <row r="19" spans="2:11">
      <c r="B19" s="11" t="s">
        <v>451</v>
      </c>
      <c r="C19" s="11"/>
      <c r="D19" s="11">
        <v>0</v>
      </c>
      <c r="J19" s="1" t="s">
        <v>317</v>
      </c>
      <c r="K19" s="1" t="s">
        <v>318</v>
      </c>
    </row>
    <row r="20" spans="2:11">
      <c r="B20" s="11" t="s">
        <v>452</v>
      </c>
      <c r="C20" s="11"/>
      <c r="D20" s="11">
        <v>2010</v>
      </c>
      <c r="J20" s="1" t="s">
        <v>319</v>
      </c>
      <c r="K20" s="1" t="s">
        <v>320</v>
      </c>
    </row>
    <row r="21" spans="2:11">
      <c r="B21" s="12" t="s">
        <v>453</v>
      </c>
      <c r="C21" s="11"/>
      <c r="D21" s="13">
        <v>0</v>
      </c>
      <c r="J21" s="1" t="s">
        <v>321</v>
      </c>
      <c r="K21" s="1" t="s">
        <v>322</v>
      </c>
    </row>
    <row r="22" spans="2:11">
      <c r="D22" s="1" t="s">
        <v>517</v>
      </c>
      <c r="J22" s="1" t="s">
        <v>323</v>
      </c>
      <c r="K22" s="1" t="s">
        <v>324</v>
      </c>
    </row>
    <row r="23" spans="2:11">
      <c r="B23" s="2" t="s">
        <v>512</v>
      </c>
      <c r="C23" s="2"/>
      <c r="D23" s="2"/>
      <c r="J23" s="1" t="s">
        <v>325</v>
      </c>
      <c r="K23" s="1" t="s">
        <v>326</v>
      </c>
    </row>
    <row r="24" spans="2:11">
      <c r="J24" s="1" t="s">
        <v>327</v>
      </c>
      <c r="K24" s="1" t="s">
        <v>328</v>
      </c>
    </row>
    <row r="25" spans="2:11">
      <c r="D25" s="59">
        <v>42532</v>
      </c>
      <c r="J25" s="1" t="s">
        <v>329</v>
      </c>
      <c r="K25" s="1" t="s">
        <v>330</v>
      </c>
    </row>
    <row r="26" spans="2:11">
      <c r="D26" s="59"/>
      <c r="E26" s="59"/>
      <c r="J26" s="1" t="s">
        <v>331</v>
      </c>
      <c r="K26" s="1" t="s">
        <v>332</v>
      </c>
    </row>
    <row r="27" spans="2:11">
      <c r="J27" s="1" t="s">
        <v>333</v>
      </c>
      <c r="K27" s="1" t="s">
        <v>334</v>
      </c>
    </row>
    <row r="28" spans="2:11">
      <c r="J28" s="1" t="s">
        <v>335</v>
      </c>
      <c r="K28" s="1" t="s">
        <v>336</v>
      </c>
    </row>
    <row r="29" spans="2:11">
      <c r="D29" s="59">
        <v>42532</v>
      </c>
      <c r="J29" s="1" t="s">
        <v>337</v>
      </c>
      <c r="K29" s="1" t="s">
        <v>338</v>
      </c>
    </row>
    <row r="30" spans="2:11">
      <c r="D30" s="54" t="s">
        <v>7</v>
      </c>
      <c r="E30" s="59" t="str">
        <f>D30</f>
        <v>31-Mar-2015</v>
      </c>
      <c r="J30" s="1" t="s">
        <v>339</v>
      </c>
      <c r="K30" s="1" t="s">
        <v>340</v>
      </c>
    </row>
    <row r="31" spans="2:11">
      <c r="D31" s="54" t="s">
        <v>8</v>
      </c>
      <c r="E31" s="59" t="str">
        <f>D31</f>
        <v>01-Jan-2015</v>
      </c>
      <c r="J31" s="1" t="s">
        <v>341</v>
      </c>
      <c r="K31" s="1" t="s">
        <v>342</v>
      </c>
    </row>
    <row r="32" spans="2:11">
      <c r="J32" s="1" t="s">
        <v>343</v>
      </c>
      <c r="K32" s="1" t="s">
        <v>344</v>
      </c>
    </row>
    <row r="33" spans="1:11">
      <c r="J33" s="1" t="s">
        <v>345</v>
      </c>
      <c r="K33" s="1" t="s">
        <v>346</v>
      </c>
    </row>
    <row r="34" spans="1:11">
      <c r="J34" s="1" t="s">
        <v>347</v>
      </c>
      <c r="K34" s="1" t="s">
        <v>348</v>
      </c>
    </row>
    <row r="35" spans="1:11">
      <c r="J35" s="1" t="s">
        <v>349</v>
      </c>
      <c r="K35" s="1" t="s">
        <v>350</v>
      </c>
    </row>
    <row r="36" spans="1:11">
      <c r="J36" s="1" t="s">
        <v>351</v>
      </c>
      <c r="K36" s="1" t="s">
        <v>352</v>
      </c>
    </row>
    <row r="37" spans="1:11">
      <c r="J37" s="1" t="s">
        <v>384</v>
      </c>
      <c r="K37" s="1" t="s">
        <v>385</v>
      </c>
    </row>
    <row r="38" spans="1:11">
      <c r="J38" s="1" t="s">
        <v>386</v>
      </c>
      <c r="K38" s="1" t="s">
        <v>387</v>
      </c>
    </row>
    <row r="39" spans="1:11">
      <c r="J39" s="1" t="s">
        <v>388</v>
      </c>
      <c r="K39" s="1" t="s">
        <v>389</v>
      </c>
    </row>
    <row r="40" spans="1:11">
      <c r="B40" s="1" t="s">
        <v>455</v>
      </c>
      <c r="C40" s="1">
        <f>StartUp!D17</f>
        <v>0</v>
      </c>
    </row>
    <row r="41" spans="1:11">
      <c r="B41" s="1" t="s">
        <v>456</v>
      </c>
      <c r="C41" s="14" t="e">
        <f>#REF!</f>
        <v>#REF!</v>
      </c>
      <c r="J41" s="1" t="s">
        <v>390</v>
      </c>
      <c r="K41" s="1" t="s">
        <v>391</v>
      </c>
    </row>
    <row r="42" spans="1:11">
      <c r="A42" s="1" t="s">
        <v>454</v>
      </c>
      <c r="B42" s="1" t="s">
        <v>457</v>
      </c>
      <c r="C42" s="1" t="e">
        <f>#REF!</f>
        <v>#REF!</v>
      </c>
      <c r="J42" s="1" t="s">
        <v>392</v>
      </c>
      <c r="K42" s="1" t="s">
        <v>393</v>
      </c>
    </row>
    <row r="43" spans="1:11">
      <c r="J43" s="1" t="s">
        <v>394</v>
      </c>
      <c r="K43" s="1" t="s">
        <v>395</v>
      </c>
    </row>
    <row r="44" spans="1:11">
      <c r="J44" s="1" t="s">
        <v>396</v>
      </c>
      <c r="K44" s="1" t="s">
        <v>397</v>
      </c>
    </row>
    <row r="45" spans="1:11">
      <c r="J45" s="1" t="s">
        <v>398</v>
      </c>
      <c r="K45" s="1" t="s">
        <v>399</v>
      </c>
    </row>
    <row r="46" spans="1:11">
      <c r="B46" s="1" t="s">
        <v>587</v>
      </c>
      <c r="C46" s="1" t="s">
        <v>589</v>
      </c>
      <c r="J46" s="1" t="s">
        <v>400</v>
      </c>
      <c r="K46" s="1" t="s">
        <v>401</v>
      </c>
    </row>
    <row r="47" spans="1:11">
      <c r="B47" s="1" t="s">
        <v>581</v>
      </c>
      <c r="C47" s="112" t="s">
        <v>588</v>
      </c>
      <c r="J47" s="1" t="s">
        <v>402</v>
      </c>
      <c r="K47" s="1" t="s">
        <v>403</v>
      </c>
    </row>
    <row r="48" spans="1:11">
      <c r="B48" s="1" t="s">
        <v>590</v>
      </c>
      <c r="C48" s="1" t="s">
        <v>593</v>
      </c>
      <c r="J48" s="1" t="s">
        <v>404</v>
      </c>
      <c r="K48" s="1" t="s">
        <v>405</v>
      </c>
    </row>
    <row r="49" spans="10:11">
      <c r="J49" s="1" t="s">
        <v>406</v>
      </c>
      <c r="K49" s="1" t="s">
        <v>407</v>
      </c>
    </row>
    <row r="50" spans="10:11">
      <c r="J50" s="1" t="s">
        <v>408</v>
      </c>
      <c r="K50" s="1" t="s">
        <v>409</v>
      </c>
    </row>
    <row r="51" spans="10:11">
      <c r="J51" s="1" t="s">
        <v>410</v>
      </c>
      <c r="K51" s="1" t="s">
        <v>411</v>
      </c>
    </row>
    <row r="52" spans="10:11">
      <c r="J52" s="1" t="s">
        <v>412</v>
      </c>
      <c r="K52" s="1" t="s">
        <v>413</v>
      </c>
    </row>
    <row r="53" spans="10:11">
      <c r="J53" s="1" t="s">
        <v>414</v>
      </c>
      <c r="K53" s="1" t="s">
        <v>415</v>
      </c>
    </row>
    <row r="54" spans="10:11">
      <c r="J54" s="1" t="s">
        <v>416</v>
      </c>
      <c r="K54" s="1" t="s">
        <v>417</v>
      </c>
    </row>
    <row r="55" spans="10:11">
      <c r="J55" s="1" t="s">
        <v>418</v>
      </c>
      <c r="K55" s="1" t="s">
        <v>419</v>
      </c>
    </row>
    <row r="56" spans="10:11">
      <c r="J56" s="1" t="s">
        <v>420</v>
      </c>
      <c r="K56" s="1" t="s">
        <v>421</v>
      </c>
    </row>
    <row r="57" spans="10:11">
      <c r="J57" s="1" t="s">
        <v>422</v>
      </c>
      <c r="K57" s="1" t="s">
        <v>423</v>
      </c>
    </row>
    <row r="58" spans="10:11">
      <c r="J58" s="1" t="s">
        <v>424</v>
      </c>
      <c r="K58" s="1" t="s">
        <v>425</v>
      </c>
    </row>
    <row r="59" spans="10:11">
      <c r="J59" s="1" t="s">
        <v>426</v>
      </c>
      <c r="K59" s="1" t="s">
        <v>427</v>
      </c>
    </row>
    <row r="60" spans="10:11">
      <c r="J60" s="1" t="s">
        <v>428</v>
      </c>
      <c r="K60" s="1" t="s">
        <v>429</v>
      </c>
    </row>
    <row r="61" spans="10:11">
      <c r="J61" s="1" t="s">
        <v>430</v>
      </c>
      <c r="K61" s="1" t="s">
        <v>280</v>
      </c>
    </row>
    <row r="62" spans="10:11">
      <c r="J62" s="1" t="s">
        <v>281</v>
      </c>
      <c r="K62" s="1" t="s">
        <v>282</v>
      </c>
    </row>
    <row r="63" spans="10:11">
      <c r="J63" s="1" t="s">
        <v>283</v>
      </c>
      <c r="K63" s="1" t="s">
        <v>284</v>
      </c>
    </row>
    <row r="64" spans="10:11">
      <c r="J64" s="1" t="s">
        <v>285</v>
      </c>
      <c r="K64" s="1" t="s">
        <v>373</v>
      </c>
    </row>
    <row r="65" spans="10:11">
      <c r="J65" s="1" t="s">
        <v>374</v>
      </c>
      <c r="K65" s="1" t="s">
        <v>375</v>
      </c>
    </row>
    <row r="66" spans="10:11">
      <c r="J66" s="1" t="s">
        <v>376</v>
      </c>
      <c r="K66" s="1" t="s">
        <v>377</v>
      </c>
    </row>
    <row r="67" spans="10:11">
      <c r="J67" s="1" t="s">
        <v>378</v>
      </c>
      <c r="K67" s="1" t="s">
        <v>379</v>
      </c>
    </row>
    <row r="68" spans="10:11">
      <c r="J68" s="1" t="s">
        <v>380</v>
      </c>
      <c r="K68" s="1" t="s">
        <v>381</v>
      </c>
    </row>
    <row r="69" spans="10:11">
      <c r="J69" s="1" t="s">
        <v>382</v>
      </c>
      <c r="K69" s="1" t="s">
        <v>383</v>
      </c>
    </row>
    <row r="70" spans="10:11">
      <c r="J70" s="1" t="s">
        <v>353</v>
      </c>
      <c r="K70" s="1" t="s">
        <v>354</v>
      </c>
    </row>
    <row r="71" spans="10:11">
      <c r="J71" s="1" t="s">
        <v>355</v>
      </c>
      <c r="K71" s="1" t="s">
        <v>356</v>
      </c>
    </row>
    <row r="72" spans="10:11">
      <c r="J72" s="1" t="s">
        <v>357</v>
      </c>
      <c r="K72" s="1" t="s">
        <v>358</v>
      </c>
    </row>
    <row r="73" spans="10:11">
      <c r="J73" s="1" t="s">
        <v>359</v>
      </c>
      <c r="K73" s="1" t="s">
        <v>360</v>
      </c>
    </row>
    <row r="74" spans="10:11">
      <c r="J74" s="1" t="s">
        <v>361</v>
      </c>
      <c r="K74" s="1" t="s">
        <v>240</v>
      </c>
    </row>
    <row r="75" spans="10:11">
      <c r="J75" s="1" t="s">
        <v>241</v>
      </c>
      <c r="K75" s="1" t="s">
        <v>242</v>
      </c>
    </row>
    <row r="76" spans="10:11">
      <c r="J76" s="1" t="s">
        <v>243</v>
      </c>
      <c r="K76" s="1" t="s">
        <v>244</v>
      </c>
    </row>
    <row r="77" spans="10:11">
      <c r="J77" s="1" t="s">
        <v>245</v>
      </c>
      <c r="K77" s="1" t="s">
        <v>246</v>
      </c>
    </row>
    <row r="78" spans="10:11">
      <c r="J78" s="1" t="s">
        <v>247</v>
      </c>
      <c r="K78" s="1" t="s">
        <v>248</v>
      </c>
    </row>
    <row r="79" spans="10:11">
      <c r="J79" s="1" t="s">
        <v>249</v>
      </c>
      <c r="K79" s="1" t="s">
        <v>250</v>
      </c>
    </row>
    <row r="80" spans="10:11">
      <c r="J80" s="1" t="s">
        <v>251</v>
      </c>
      <c r="K80" s="1" t="s">
        <v>252</v>
      </c>
    </row>
    <row r="81" spans="10:11">
      <c r="J81" s="1" t="s">
        <v>253</v>
      </c>
      <c r="K81" s="1" t="s">
        <v>254</v>
      </c>
    </row>
    <row r="82" spans="10:11">
      <c r="J82" s="1" t="s">
        <v>255</v>
      </c>
      <c r="K82" s="1" t="s">
        <v>256</v>
      </c>
    </row>
    <row r="83" spans="10:11">
      <c r="J83" s="1" t="s">
        <v>257</v>
      </c>
      <c r="K83" s="1" t="s">
        <v>258</v>
      </c>
    </row>
    <row r="84" spans="10:11">
      <c r="J84" s="1" t="s">
        <v>259</v>
      </c>
      <c r="K84" s="1" t="s">
        <v>260</v>
      </c>
    </row>
    <row r="85" spans="10:11">
      <c r="J85" s="1" t="s">
        <v>261</v>
      </c>
      <c r="K85" s="1" t="s">
        <v>262</v>
      </c>
    </row>
    <row r="86" spans="10:11">
      <c r="J86" s="1" t="s">
        <v>263</v>
      </c>
      <c r="K86" s="1" t="s">
        <v>264</v>
      </c>
    </row>
    <row r="87" spans="10:11">
      <c r="J87" s="1" t="s">
        <v>265</v>
      </c>
      <c r="K87" s="1" t="s">
        <v>266</v>
      </c>
    </row>
    <row r="88" spans="10:11">
      <c r="J88" s="1" t="s">
        <v>267</v>
      </c>
      <c r="K88" s="1" t="s">
        <v>268</v>
      </c>
    </row>
    <row r="89" spans="10:11">
      <c r="J89" s="1" t="s">
        <v>269</v>
      </c>
      <c r="K89" s="1" t="s">
        <v>270</v>
      </c>
    </row>
    <row r="90" spans="10:11">
      <c r="J90" s="1" t="s">
        <v>271</v>
      </c>
      <c r="K90" s="1" t="s">
        <v>362</v>
      </c>
    </row>
    <row r="91" spans="10:11">
      <c r="J91" s="1" t="s">
        <v>363</v>
      </c>
      <c r="K91" s="1" t="s">
        <v>364</v>
      </c>
    </row>
    <row r="92" spans="10:11">
      <c r="J92" s="1" t="s">
        <v>365</v>
      </c>
      <c r="K92" s="1" t="s">
        <v>366</v>
      </c>
    </row>
    <row r="93" spans="10:11">
      <c r="J93" s="1" t="s">
        <v>367</v>
      </c>
      <c r="K93" s="1" t="s">
        <v>368</v>
      </c>
    </row>
    <row r="94" spans="10:11">
      <c r="J94" s="1" t="s">
        <v>369</v>
      </c>
      <c r="K94" s="1" t="s">
        <v>370</v>
      </c>
    </row>
    <row r="95" spans="10:11">
      <c r="J95" s="1" t="s">
        <v>371</v>
      </c>
      <c r="K95" s="1" t="s">
        <v>372</v>
      </c>
    </row>
    <row r="96" spans="10:11">
      <c r="J96" s="1" t="s">
        <v>78</v>
      </c>
      <c r="K96" s="1" t="s">
        <v>79</v>
      </c>
    </row>
    <row r="97" spans="10:11">
      <c r="J97" s="1" t="s">
        <v>80</v>
      </c>
      <c r="K97" s="1" t="s">
        <v>81</v>
      </c>
    </row>
    <row r="98" spans="10:11">
      <c r="J98" s="1" t="s">
        <v>82</v>
      </c>
      <c r="K98" s="1" t="s">
        <v>83</v>
      </c>
    </row>
    <row r="99" spans="10:11">
      <c r="J99" s="1" t="s">
        <v>84</v>
      </c>
      <c r="K99" s="1" t="s">
        <v>85</v>
      </c>
    </row>
    <row r="100" spans="10:11">
      <c r="J100" s="1" t="s">
        <v>86</v>
      </c>
      <c r="K100" s="1" t="s">
        <v>87</v>
      </c>
    </row>
    <row r="101" spans="10:11">
      <c r="J101" s="1" t="s">
        <v>88</v>
      </c>
      <c r="K101" s="1" t="s">
        <v>89</v>
      </c>
    </row>
    <row r="102" spans="10:11">
      <c r="J102" s="1" t="s">
        <v>90</v>
      </c>
      <c r="K102" s="1" t="s">
        <v>91</v>
      </c>
    </row>
    <row r="103" spans="10:11">
      <c r="J103" s="1" t="s">
        <v>92</v>
      </c>
      <c r="K103" s="1" t="s">
        <v>93</v>
      </c>
    </row>
    <row r="104" spans="10:11">
      <c r="J104" s="1" t="s">
        <v>94</v>
      </c>
      <c r="K104" s="1" t="s">
        <v>95</v>
      </c>
    </row>
    <row r="105" spans="10:11">
      <c r="J105" s="1" t="s">
        <v>96</v>
      </c>
      <c r="K105" s="1" t="s">
        <v>97</v>
      </c>
    </row>
    <row r="106" spans="10:11">
      <c r="J106" s="1" t="s">
        <v>98</v>
      </c>
      <c r="K106" s="1" t="s">
        <v>99</v>
      </c>
    </row>
    <row r="107" spans="10:11">
      <c r="J107" s="1" t="s">
        <v>100</v>
      </c>
      <c r="K107" s="1" t="s">
        <v>101</v>
      </c>
    </row>
    <row r="108" spans="10:11">
      <c r="J108" s="1" t="s">
        <v>102</v>
      </c>
      <c r="K108" s="1" t="s">
        <v>103</v>
      </c>
    </row>
    <row r="109" spans="10:11">
      <c r="J109" s="1" t="s">
        <v>104</v>
      </c>
      <c r="K109" s="1" t="s">
        <v>105</v>
      </c>
    </row>
    <row r="110" spans="10:11">
      <c r="J110" s="1" t="s">
        <v>106</v>
      </c>
      <c r="K110" s="1" t="s">
        <v>107</v>
      </c>
    </row>
    <row r="111" spans="10:11">
      <c r="J111" s="1" t="s">
        <v>108</v>
      </c>
      <c r="K111" s="1" t="s">
        <v>109</v>
      </c>
    </row>
    <row r="112" spans="10:11">
      <c r="J112" s="1" t="s">
        <v>110</v>
      </c>
      <c r="K112" s="1" t="s">
        <v>111</v>
      </c>
    </row>
    <row r="113" spans="10:11">
      <c r="J113" s="1" t="s">
        <v>112</v>
      </c>
      <c r="K113" s="1" t="s">
        <v>113</v>
      </c>
    </row>
    <row r="114" spans="10:11">
      <c r="J114" s="1" t="s">
        <v>114</v>
      </c>
      <c r="K114" s="1" t="s">
        <v>115</v>
      </c>
    </row>
    <row r="115" spans="10:11">
      <c r="J115" s="1" t="s">
        <v>116</v>
      </c>
      <c r="K115" s="1" t="s">
        <v>117</v>
      </c>
    </row>
    <row r="116" spans="10:11">
      <c r="J116" s="1" t="s">
        <v>118</v>
      </c>
      <c r="K116" s="1" t="s">
        <v>119</v>
      </c>
    </row>
    <row r="117" spans="10:11">
      <c r="J117" s="1" t="s">
        <v>120</v>
      </c>
      <c r="K117" s="1" t="s">
        <v>121</v>
      </c>
    </row>
    <row r="118" spans="10:11">
      <c r="J118" s="1" t="s">
        <v>122</v>
      </c>
      <c r="K118" s="1" t="s">
        <v>123</v>
      </c>
    </row>
    <row r="119" spans="10:11">
      <c r="J119" s="1" t="s">
        <v>124</v>
      </c>
      <c r="K119" s="1" t="s">
        <v>125</v>
      </c>
    </row>
    <row r="120" spans="10:11">
      <c r="J120" s="1" t="s">
        <v>142</v>
      </c>
      <c r="K120" s="1" t="s">
        <v>143</v>
      </c>
    </row>
    <row r="121" spans="10:11">
      <c r="J121" s="1" t="s">
        <v>144</v>
      </c>
      <c r="K121" s="1" t="s">
        <v>145</v>
      </c>
    </row>
    <row r="122" spans="10:11">
      <c r="J122" s="1" t="s">
        <v>146</v>
      </c>
      <c r="K122" s="1" t="s">
        <v>147</v>
      </c>
    </row>
    <row r="123" spans="10:11">
      <c r="J123" s="1" t="s">
        <v>148</v>
      </c>
      <c r="K123" s="1" t="s">
        <v>149</v>
      </c>
    </row>
    <row r="124" spans="10:11">
      <c r="J124" s="1" t="s">
        <v>150</v>
      </c>
      <c r="K124" s="1" t="s">
        <v>151</v>
      </c>
    </row>
    <row r="125" spans="10:11">
      <c r="J125" s="1" t="s">
        <v>152</v>
      </c>
      <c r="K125" s="1" t="s">
        <v>153</v>
      </c>
    </row>
    <row r="126" spans="10:11">
      <c r="J126" s="1" t="s">
        <v>154</v>
      </c>
      <c r="K126" s="1" t="s">
        <v>155</v>
      </c>
    </row>
    <row r="127" spans="10:11">
      <c r="J127" s="1" t="s">
        <v>156</v>
      </c>
      <c r="K127" s="1" t="s">
        <v>157</v>
      </c>
    </row>
    <row r="128" spans="10:11">
      <c r="J128" s="1" t="s">
        <v>158</v>
      </c>
      <c r="K128" s="1" t="s">
        <v>159</v>
      </c>
    </row>
    <row r="129" spans="10:11">
      <c r="J129" s="1" t="s">
        <v>160</v>
      </c>
      <c r="K129" s="1" t="s">
        <v>161</v>
      </c>
    </row>
    <row r="130" spans="10:11">
      <c r="J130" s="1" t="s">
        <v>162</v>
      </c>
      <c r="K130" s="1" t="s">
        <v>163</v>
      </c>
    </row>
    <row r="131" spans="10:11">
      <c r="J131" s="1" t="s">
        <v>164</v>
      </c>
      <c r="K131" s="1" t="s">
        <v>165</v>
      </c>
    </row>
    <row r="132" spans="10:11">
      <c r="J132" s="1" t="s">
        <v>166</v>
      </c>
      <c r="K132" s="1" t="s">
        <v>167</v>
      </c>
    </row>
    <row r="133" spans="10:11">
      <c r="J133" s="1" t="s">
        <v>168</v>
      </c>
      <c r="K133" s="1" t="s">
        <v>169</v>
      </c>
    </row>
    <row r="134" spans="10:11">
      <c r="J134" s="1" t="s">
        <v>170</v>
      </c>
      <c r="K134" s="1" t="s">
        <v>171</v>
      </c>
    </row>
    <row r="135" spans="10:11">
      <c r="J135" s="1" t="s">
        <v>172</v>
      </c>
      <c r="K135" s="1" t="s">
        <v>173</v>
      </c>
    </row>
    <row r="136" spans="10:11">
      <c r="J136" s="1" t="s">
        <v>174</v>
      </c>
      <c r="K136" s="1" t="s">
        <v>175</v>
      </c>
    </row>
    <row r="137" spans="10:11">
      <c r="J137" s="1" t="s">
        <v>176</v>
      </c>
      <c r="K137" s="1" t="s">
        <v>177</v>
      </c>
    </row>
    <row r="138" spans="10:11">
      <c r="J138" s="1" t="s">
        <v>178</v>
      </c>
      <c r="K138" s="1" t="s">
        <v>179</v>
      </c>
    </row>
    <row r="139" spans="10:11">
      <c r="J139" s="1" t="s">
        <v>180</v>
      </c>
      <c r="K139" s="1" t="s">
        <v>181</v>
      </c>
    </row>
    <row r="140" spans="10:11">
      <c r="J140" s="1" t="s">
        <v>182</v>
      </c>
      <c r="K140" s="1" t="s">
        <v>183</v>
      </c>
    </row>
    <row r="141" spans="10:11">
      <c r="J141" s="1" t="s">
        <v>184</v>
      </c>
      <c r="K141" s="1" t="s">
        <v>185</v>
      </c>
    </row>
    <row r="142" spans="10:11">
      <c r="J142" s="1" t="s">
        <v>186</v>
      </c>
      <c r="K142" s="1" t="s">
        <v>187</v>
      </c>
    </row>
    <row r="143" spans="10:11">
      <c r="J143" s="1" t="s">
        <v>188</v>
      </c>
      <c r="K143" s="1" t="s">
        <v>189</v>
      </c>
    </row>
    <row r="144" spans="10:11">
      <c r="J144" s="1" t="s">
        <v>190</v>
      </c>
      <c r="K144" s="1" t="s">
        <v>191</v>
      </c>
    </row>
    <row r="145" spans="10:11">
      <c r="J145" s="1" t="s">
        <v>192</v>
      </c>
      <c r="K145" s="1" t="s">
        <v>193</v>
      </c>
    </row>
    <row r="146" spans="10:11">
      <c r="J146" s="1" t="s">
        <v>194</v>
      </c>
      <c r="K146" s="1" t="s">
        <v>195</v>
      </c>
    </row>
    <row r="147" spans="10:11">
      <c r="J147" s="1" t="s">
        <v>196</v>
      </c>
      <c r="K147" s="1" t="s">
        <v>197</v>
      </c>
    </row>
    <row r="148" spans="10:11">
      <c r="J148" s="1" t="s">
        <v>198</v>
      </c>
      <c r="K148" s="1" t="s">
        <v>199</v>
      </c>
    </row>
    <row r="149" spans="10:11">
      <c r="J149" s="1" t="s">
        <v>200</v>
      </c>
      <c r="K149" s="1" t="s">
        <v>201</v>
      </c>
    </row>
    <row r="150" spans="10:11">
      <c r="J150" s="1" t="s">
        <v>202</v>
      </c>
      <c r="K150" s="1" t="s">
        <v>203</v>
      </c>
    </row>
    <row r="151" spans="10:11">
      <c r="J151" s="1" t="s">
        <v>204</v>
      </c>
      <c r="K151" s="1" t="s">
        <v>205</v>
      </c>
    </row>
    <row r="152" spans="10:11">
      <c r="J152" s="1" t="s">
        <v>206</v>
      </c>
      <c r="K152" s="1" t="s">
        <v>207</v>
      </c>
    </row>
    <row r="153" spans="10:11">
      <c r="J153" s="1" t="s">
        <v>208</v>
      </c>
      <c r="K153" s="1" t="s">
        <v>209</v>
      </c>
    </row>
    <row r="154" spans="10:11">
      <c r="J154" s="1" t="s">
        <v>210</v>
      </c>
      <c r="K154" s="1" t="s">
        <v>211</v>
      </c>
    </row>
    <row r="155" spans="10:11">
      <c r="J155" s="1" t="s">
        <v>212</v>
      </c>
      <c r="K155" s="1" t="s">
        <v>213</v>
      </c>
    </row>
    <row r="156" spans="10:11">
      <c r="J156" s="1" t="s">
        <v>214</v>
      </c>
      <c r="K156" s="1" t="s">
        <v>129</v>
      </c>
    </row>
    <row r="157" spans="10:11">
      <c r="J157" s="1" t="s">
        <v>130</v>
      </c>
      <c r="K157" s="1" t="s">
        <v>131</v>
      </c>
    </row>
    <row r="158" spans="10:11">
      <c r="J158" s="1" t="s">
        <v>132</v>
      </c>
      <c r="K158" s="1" t="s">
        <v>133</v>
      </c>
    </row>
    <row r="159" spans="10:11">
      <c r="J159" s="1" t="s">
        <v>134</v>
      </c>
      <c r="K159" s="1" t="s">
        <v>135</v>
      </c>
    </row>
    <row r="160" spans="10:11">
      <c r="J160" s="1" t="s">
        <v>136</v>
      </c>
      <c r="K160" s="1" t="s">
        <v>137</v>
      </c>
    </row>
    <row r="161" spans="10:11">
      <c r="J161" s="1" t="s">
        <v>138</v>
      </c>
      <c r="K161" s="1" t="s">
        <v>139</v>
      </c>
    </row>
    <row r="162" spans="10:11">
      <c r="J162" s="1" t="s">
        <v>140</v>
      </c>
      <c r="K162" s="1" t="s">
        <v>141</v>
      </c>
    </row>
    <row r="163" spans="10:11">
      <c r="J163" s="1" t="s">
        <v>274</v>
      </c>
      <c r="K163" s="1" t="s">
        <v>275</v>
      </c>
    </row>
    <row r="164" spans="10:11">
      <c r="J164" s="1" t="s">
        <v>126</v>
      </c>
      <c r="K164" s="1" t="s">
        <v>127</v>
      </c>
    </row>
    <row r="165" spans="10:11">
      <c r="J165" s="1" t="s">
        <v>128</v>
      </c>
      <c r="K165" s="1" t="s">
        <v>215</v>
      </c>
    </row>
    <row r="166" spans="10:11">
      <c r="J166" s="1" t="s">
        <v>216</v>
      </c>
      <c r="K166" s="1" t="s">
        <v>217</v>
      </c>
    </row>
    <row r="167" spans="10:11">
      <c r="J167" s="1" t="s">
        <v>218</v>
      </c>
      <c r="K167" s="1" t="s">
        <v>219</v>
      </c>
    </row>
    <row r="168" spans="10:11">
      <c r="J168" s="1" t="s">
        <v>220</v>
      </c>
      <c r="K168" s="1" t="s">
        <v>221</v>
      </c>
    </row>
    <row r="169" spans="10:11">
      <c r="J169" s="1" t="s">
        <v>222</v>
      </c>
      <c r="K169" s="1" t="s">
        <v>223</v>
      </c>
    </row>
    <row r="170" spans="10:11">
      <c r="J170" s="1" t="s">
        <v>224</v>
      </c>
      <c r="K170" s="1" t="s">
        <v>225</v>
      </c>
    </row>
    <row r="171" spans="10:11">
      <c r="J171" s="1" t="s">
        <v>226</v>
      </c>
      <c r="K171" s="1" t="s">
        <v>227</v>
      </c>
    </row>
    <row r="172" spans="10:11">
      <c r="J172" s="1" t="s">
        <v>228</v>
      </c>
      <c r="K172" s="1" t="s">
        <v>229</v>
      </c>
    </row>
  </sheetData>
  <sheetProtection selectLockedCells="1"/>
  <dataConsolidate/>
  <phoneticPr fontId="0" type="noConversion"/>
  <dataValidations count="2">
    <dataValidation type="list" allowBlank="1" showInputMessage="1" showErrorMessage="1" sqref="D6">
      <formula1>UnitList</formula1>
    </dataValidation>
    <dataValidation type="list" allowBlank="1" showInputMessage="1" showErrorMessage="1" sqref="D7">
      <formula1>ScaleList</formula1>
    </dataValidation>
  </dataValidations>
  <hyperlinks>
    <hyperlink ref="K23" r:id="rId1" display="http://www.xe.com/euro.htm"/>
    <hyperlink ref="K81" location="cfa" display="cfa"/>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29"/>
  <sheetViews>
    <sheetView showGridLines="0" tabSelected="1" topLeftCell="D1" workbookViewId="0">
      <selection activeCell="D32" sqref="D32"/>
    </sheetView>
  </sheetViews>
  <sheetFormatPr defaultRowHeight="15"/>
  <cols>
    <col min="1" max="1" width="6.7109375" hidden="1" customWidth="1"/>
    <col min="2" max="2" width="0.140625" hidden="1" customWidth="1"/>
    <col min="3" max="3" width="8.5703125" hidden="1" customWidth="1"/>
    <col min="4" max="4" width="36.42578125" customWidth="1"/>
    <col min="5" max="5" width="30.7109375" customWidth="1"/>
  </cols>
  <sheetData>
    <row r="1" spans="1:8" ht="30" customHeight="1">
      <c r="A1" s="18" t="s">
        <v>513</v>
      </c>
      <c r="D1" s="121" t="s">
        <v>473</v>
      </c>
      <c r="E1" s="121"/>
    </row>
    <row r="2" spans="1:8" ht="30" customHeight="1">
      <c r="D2" s="122"/>
      <c r="E2" s="122"/>
    </row>
    <row r="3" spans="1:8" hidden="1"/>
    <row r="4" spans="1:8" hidden="1">
      <c r="A4" s="87"/>
      <c r="B4" s="87"/>
      <c r="C4" s="87" t="s">
        <v>507</v>
      </c>
      <c r="D4" s="87"/>
      <c r="E4" s="87"/>
      <c r="F4" s="87"/>
      <c r="G4" s="87"/>
      <c r="H4" s="8"/>
    </row>
    <row r="5" spans="1:8" hidden="1">
      <c r="A5" s="87"/>
      <c r="B5" s="87"/>
      <c r="C5" s="87"/>
      <c r="D5" s="87"/>
      <c r="E5" s="87"/>
      <c r="F5" s="87"/>
      <c r="G5" s="87"/>
      <c r="H5" s="8"/>
    </row>
    <row r="6" spans="1:8" hidden="1">
      <c r="A6" s="87"/>
      <c r="B6" s="87"/>
      <c r="C6" s="87"/>
      <c r="D6" s="87"/>
      <c r="E6" s="87"/>
      <c r="F6" s="87"/>
      <c r="G6" s="87"/>
      <c r="H6" s="8"/>
    </row>
    <row r="7" spans="1:8" hidden="1">
      <c r="A7" s="87"/>
      <c r="B7" s="87"/>
      <c r="C7" s="87" t="s">
        <v>436</v>
      </c>
      <c r="D7" s="87" t="s">
        <v>459</v>
      </c>
      <c r="E7" s="87"/>
      <c r="F7" s="87" t="s">
        <v>435</v>
      </c>
      <c r="G7" s="87" t="s">
        <v>437</v>
      </c>
      <c r="H7" s="8"/>
    </row>
    <row r="8" spans="1:8">
      <c r="A8" s="88"/>
      <c r="B8" s="87"/>
      <c r="C8" s="87" t="s">
        <v>435</v>
      </c>
      <c r="D8" s="8"/>
      <c r="E8" s="8"/>
      <c r="F8" s="8"/>
      <c r="G8" s="87"/>
      <c r="H8" s="8"/>
    </row>
    <row r="9" spans="1:8">
      <c r="A9" s="88" t="s">
        <v>9</v>
      </c>
      <c r="B9" s="87"/>
      <c r="C9" s="87"/>
      <c r="D9" s="19" t="s">
        <v>580</v>
      </c>
      <c r="E9" s="30" t="str">
        <f>StartUp!C46</f>
        <v>Report on Large Credit</v>
      </c>
      <c r="F9" s="8"/>
      <c r="G9" s="87"/>
      <c r="H9" s="8"/>
    </row>
    <row r="10" spans="1:8">
      <c r="A10" s="88" t="s">
        <v>10</v>
      </c>
      <c r="B10" s="87"/>
      <c r="C10" s="87"/>
      <c r="D10" s="19" t="s">
        <v>581</v>
      </c>
      <c r="E10" s="30" t="str">
        <f>StartUp!C47</f>
        <v>RLC</v>
      </c>
      <c r="F10" s="8"/>
      <c r="G10" s="87"/>
      <c r="H10" s="8"/>
    </row>
    <row r="11" spans="1:8">
      <c r="A11" s="88" t="s">
        <v>461</v>
      </c>
      <c r="B11" s="87"/>
      <c r="C11" s="87"/>
      <c r="D11" s="19" t="s">
        <v>460</v>
      </c>
      <c r="E11" s="30">
        <f>StartUp!D17</f>
        <v>0</v>
      </c>
      <c r="F11" s="8"/>
      <c r="G11" s="87"/>
      <c r="H11" s="8"/>
    </row>
    <row r="12" spans="1:8">
      <c r="A12" s="88" t="s">
        <v>11</v>
      </c>
      <c r="B12" s="87"/>
      <c r="C12" s="87"/>
      <c r="D12" s="19" t="s">
        <v>582</v>
      </c>
      <c r="E12" s="119">
        <f>StartUp!D16</f>
        <v>0</v>
      </c>
      <c r="F12" s="8"/>
      <c r="G12" s="87"/>
      <c r="H12" s="8"/>
    </row>
    <row r="13" spans="1:8">
      <c r="A13" s="88" t="s">
        <v>12</v>
      </c>
      <c r="B13" s="87"/>
      <c r="C13" s="87"/>
      <c r="D13" s="19" t="s">
        <v>583</v>
      </c>
      <c r="E13" s="116"/>
      <c r="F13" s="8"/>
      <c r="G13" s="87"/>
      <c r="H13" s="8"/>
    </row>
    <row r="14" spans="1:8">
      <c r="A14" s="88" t="s">
        <v>462</v>
      </c>
      <c r="B14" s="87"/>
      <c r="C14" s="87"/>
      <c r="D14" s="19" t="s">
        <v>578</v>
      </c>
      <c r="E14" s="34">
        <f>StartUp!G9</f>
        <v>0</v>
      </c>
      <c r="F14" s="8"/>
      <c r="G14" s="87"/>
      <c r="H14" s="8"/>
    </row>
    <row r="15" spans="1:8">
      <c r="A15" s="88" t="s">
        <v>13</v>
      </c>
      <c r="B15" s="87"/>
      <c r="C15" s="87"/>
      <c r="D15" s="19" t="s">
        <v>584</v>
      </c>
      <c r="E15" s="78" t="str">
        <f>StartUp!D22</f>
        <v>Quarterly</v>
      </c>
      <c r="F15" s="8"/>
      <c r="G15" s="87"/>
      <c r="H15" s="8"/>
    </row>
    <row r="16" spans="1:8">
      <c r="A16" s="88" t="s">
        <v>463</v>
      </c>
      <c r="B16" s="87"/>
      <c r="C16" s="87"/>
      <c r="D16" s="19" t="s">
        <v>450</v>
      </c>
      <c r="E16" s="22"/>
      <c r="F16" s="8"/>
      <c r="G16" s="87"/>
      <c r="H16" s="8"/>
    </row>
    <row r="17" spans="1:8">
      <c r="A17" s="88" t="s">
        <v>14</v>
      </c>
      <c r="B17" s="87"/>
      <c r="C17" s="87"/>
      <c r="D17" s="19" t="s">
        <v>585</v>
      </c>
      <c r="E17" s="114"/>
      <c r="F17" s="8"/>
      <c r="G17" s="87"/>
      <c r="H17" s="8"/>
    </row>
    <row r="18" spans="1:8">
      <c r="A18" s="88" t="s">
        <v>559</v>
      </c>
      <c r="B18" s="87"/>
      <c r="C18" s="87"/>
      <c r="D18" s="19" t="s">
        <v>557</v>
      </c>
      <c r="E18" s="78">
        <f>StartUp!D28</f>
        <v>0</v>
      </c>
      <c r="F18" s="8"/>
      <c r="G18" s="87"/>
      <c r="H18" s="8"/>
    </row>
    <row r="19" spans="1:8">
      <c r="A19" s="88" t="s">
        <v>558</v>
      </c>
      <c r="B19" s="87"/>
      <c r="C19" s="87"/>
      <c r="D19" s="19" t="s">
        <v>560</v>
      </c>
      <c r="E19" s="78">
        <f>StartUp!D24</f>
        <v>0</v>
      </c>
      <c r="F19" s="8"/>
      <c r="G19" s="87"/>
      <c r="H19" s="8"/>
    </row>
    <row r="20" spans="1:8">
      <c r="A20" s="88" t="s">
        <v>15</v>
      </c>
      <c r="B20" s="87"/>
      <c r="C20" s="87"/>
      <c r="D20" s="19" t="s">
        <v>586</v>
      </c>
      <c r="E20" s="78" t="str">
        <f>StartUp!C48</f>
        <v>V1.5</v>
      </c>
      <c r="F20" s="8"/>
      <c r="G20" s="87"/>
      <c r="H20" s="8"/>
    </row>
    <row r="21" spans="1:8" ht="15.75" customHeight="1">
      <c r="A21" s="88" t="s">
        <v>543</v>
      </c>
      <c r="B21" s="87"/>
      <c r="C21" s="87"/>
      <c r="D21" s="19" t="s">
        <v>542</v>
      </c>
      <c r="E21" s="53"/>
      <c r="F21" s="8"/>
      <c r="G21" s="87"/>
      <c r="H21" s="8"/>
    </row>
    <row r="22" spans="1:8">
      <c r="A22" s="115" t="s">
        <v>591</v>
      </c>
      <c r="B22" s="115"/>
      <c r="C22" s="115"/>
      <c r="D22" s="113" t="s">
        <v>272</v>
      </c>
      <c r="E22" s="117">
        <f>StartUp!G8</f>
        <v>0</v>
      </c>
      <c r="G22" s="115"/>
    </row>
    <row r="23" spans="1:8" hidden="1">
      <c r="A23" s="88"/>
      <c r="B23" s="87"/>
      <c r="C23" s="87" t="s">
        <v>435</v>
      </c>
      <c r="D23" s="8"/>
      <c r="E23" s="8"/>
      <c r="F23" s="8"/>
      <c r="G23" s="87"/>
      <c r="H23" s="8"/>
    </row>
    <row r="24" spans="1:8" hidden="1">
      <c r="A24" s="88"/>
      <c r="B24" s="87"/>
      <c r="C24" s="87" t="s">
        <v>438</v>
      </c>
      <c r="D24" s="87"/>
      <c r="E24" s="87"/>
      <c r="F24" s="87"/>
      <c r="G24" s="87" t="s">
        <v>439</v>
      </c>
      <c r="H24" s="8"/>
    </row>
    <row r="25" spans="1:8" hidden="1">
      <c r="A25" s="8"/>
      <c r="B25" s="8"/>
      <c r="C25" s="8"/>
      <c r="D25" s="8"/>
      <c r="E25" s="8"/>
      <c r="F25" s="8"/>
      <c r="G25" s="8"/>
    </row>
    <row r="26" spans="1:8">
      <c r="D26" s="123" t="str">
        <f>CONCATENATE("Note: Enter upto ",StartUp!D23," digits after decimal.")</f>
        <v>Note: Enter upto  digits after decimal.</v>
      </c>
      <c r="E26" s="124"/>
    </row>
    <row r="29" spans="1:8">
      <c r="A29" s="33"/>
      <c r="B29" s="33"/>
      <c r="C29" s="33"/>
      <c r="D29" s="33"/>
      <c r="E29" s="33"/>
      <c r="F29" s="33"/>
      <c r="G29" s="33"/>
    </row>
  </sheetData>
  <mergeCells count="2">
    <mergeCell ref="D1:E2"/>
    <mergeCell ref="D26:E26"/>
  </mergeCells>
  <phoneticPr fontId="3" type="noConversion"/>
  <dataValidations disablePrompts="1" count="1">
    <dataValidation allowBlank="1" showInputMessage="1" errorTitle="Input Error" error="Please enter a valid value from dropdown" sqref="E16:E17"/>
  </dataValidations>
  <pageMargins left="0.75" right="0.75" top="1" bottom="1" header="0.5" footer="0.5"/>
  <pageSetup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AT51"/>
  <sheetViews>
    <sheetView showGridLines="0" zoomScale="85" workbookViewId="0">
      <pane xSplit="3" ySplit="26" topLeftCell="D27" activePane="bottomRight" state="frozen"/>
      <selection pane="topRight" activeCell="D1" sqref="D1"/>
      <selection pane="bottomLeft" activeCell="A13" sqref="A13"/>
      <selection pane="bottomRight" activeCell="J13" sqref="J13"/>
    </sheetView>
  </sheetViews>
  <sheetFormatPr defaultRowHeight="15"/>
  <cols>
    <col min="1" max="2" width="9.140625" hidden="1" customWidth="1"/>
    <col min="3" max="3" width="9.42578125" hidden="1" customWidth="1"/>
    <col min="4" max="4" width="11.140625" hidden="1" customWidth="1"/>
    <col min="5" max="5" width="7.5703125" hidden="1" customWidth="1"/>
    <col min="6" max="6" width="9" customWidth="1"/>
    <col min="7" max="7" width="21.85546875" customWidth="1"/>
    <col min="8" max="8" width="44.42578125" customWidth="1"/>
    <col min="9" max="9" width="20.5703125" customWidth="1"/>
    <col min="10" max="10" width="36.140625" customWidth="1"/>
    <col min="11" max="11" width="28.5703125" customWidth="1"/>
    <col min="12" max="12" width="42.140625" customWidth="1"/>
    <col min="13" max="13" width="33.7109375" customWidth="1"/>
    <col min="14" max="14" width="27.7109375" customWidth="1"/>
    <col min="15" max="15" width="20.7109375" customWidth="1"/>
    <col min="16" max="16" width="32.28515625" customWidth="1"/>
    <col min="17" max="18" width="15.7109375" customWidth="1"/>
    <col min="19" max="19" width="16.140625" customWidth="1"/>
    <col min="20" max="23" width="15.7109375" customWidth="1"/>
    <col min="24" max="24" width="18.28515625" customWidth="1"/>
    <col min="25" max="25" width="17.7109375" customWidth="1"/>
    <col min="26" max="26" width="18.42578125" customWidth="1"/>
    <col min="27" max="27" width="18.28515625" customWidth="1"/>
    <col min="28" max="28" width="19.140625" customWidth="1"/>
    <col min="29" max="31" width="18.7109375" customWidth="1"/>
    <col min="32" max="32" width="31.140625" hidden="1" customWidth="1"/>
  </cols>
  <sheetData>
    <row r="1" spans="1:12" ht="30" customHeight="1">
      <c r="A1" s="18" t="s">
        <v>514</v>
      </c>
      <c r="D1" s="55"/>
      <c r="E1" s="55"/>
      <c r="F1" s="121" t="s">
        <v>544</v>
      </c>
      <c r="G1" s="121"/>
      <c r="H1" s="121"/>
      <c r="I1" s="121"/>
      <c r="J1" s="121"/>
      <c r="K1" s="121"/>
      <c r="L1" s="121"/>
    </row>
    <row r="2" spans="1:12" ht="30" customHeight="1">
      <c r="A2" s="18"/>
      <c r="D2" s="55"/>
      <c r="E2" s="55"/>
      <c r="F2" s="121"/>
      <c r="G2" s="121"/>
      <c r="H2" s="121"/>
      <c r="I2" s="121"/>
      <c r="J2" s="121"/>
      <c r="K2" s="121"/>
      <c r="L2" s="121"/>
    </row>
    <row r="3" spans="1:12" s="23" customFormat="1"/>
    <row r="4" spans="1:12" s="23" customFormat="1"/>
    <row r="5" spans="1:12" s="23" customFormat="1">
      <c r="A5" s="115"/>
      <c r="B5" s="115"/>
      <c r="C5" s="115" t="s">
        <v>551</v>
      </c>
      <c r="D5" s="115"/>
      <c r="E5" s="115"/>
      <c r="F5" s="115"/>
      <c r="G5" s="115"/>
      <c r="H5" s="115"/>
      <c r="I5" s="115"/>
      <c r="J5" s="115"/>
      <c r="K5" s="115"/>
      <c r="L5"/>
    </row>
    <row r="6" spans="1:12" s="23" customFormat="1" hidden="1">
      <c r="A6" s="115"/>
      <c r="B6" s="115"/>
      <c r="C6" s="115"/>
      <c r="D6" s="115"/>
      <c r="E6" s="115"/>
      <c r="F6" s="115"/>
      <c r="G6" s="115"/>
      <c r="H6" s="115"/>
      <c r="I6" s="115"/>
      <c r="J6" s="115"/>
      <c r="K6" s="115"/>
      <c r="L6"/>
    </row>
    <row r="7" spans="1:12" s="23" customFormat="1" hidden="1">
      <c r="A7" s="115"/>
      <c r="B7" s="115"/>
      <c r="C7" s="115"/>
      <c r="D7" s="115"/>
      <c r="E7" s="115"/>
      <c r="F7" s="115"/>
      <c r="G7" s="115"/>
      <c r="H7" s="115"/>
      <c r="I7" s="115"/>
      <c r="J7" s="115"/>
      <c r="K7" s="115"/>
      <c r="L7"/>
    </row>
    <row r="8" spans="1:12" s="23" customFormat="1" hidden="1">
      <c r="A8" s="115"/>
      <c r="B8" s="115"/>
      <c r="C8" s="115" t="s">
        <v>436</v>
      </c>
      <c r="D8" s="115" t="s">
        <v>553</v>
      </c>
      <c r="E8" s="115" t="s">
        <v>552</v>
      </c>
      <c r="F8" s="115" t="s">
        <v>459</v>
      </c>
      <c r="G8" s="115" t="s">
        <v>459</v>
      </c>
      <c r="H8" s="115" t="s">
        <v>459</v>
      </c>
      <c r="I8" s="115"/>
      <c r="J8" s="115" t="s">
        <v>435</v>
      </c>
      <c r="K8" s="115" t="s">
        <v>437</v>
      </c>
      <c r="L8"/>
    </row>
    <row r="9" spans="1:12" s="23" customFormat="1" ht="18.75">
      <c r="A9" s="115"/>
      <c r="B9" s="115"/>
      <c r="C9" s="115" t="s">
        <v>459</v>
      </c>
      <c r="D9"/>
      <c r="E9"/>
      <c r="F9" s="131" t="s">
        <v>479</v>
      </c>
      <c r="G9" s="132"/>
      <c r="H9" s="133"/>
      <c r="I9" s="57" t="s">
        <v>561</v>
      </c>
      <c r="J9"/>
      <c r="K9" s="115"/>
      <c r="L9"/>
    </row>
    <row r="10" spans="1:12" s="23" customFormat="1" hidden="1">
      <c r="A10" s="115"/>
      <c r="B10" s="115"/>
      <c r="C10" s="115" t="s">
        <v>435</v>
      </c>
      <c r="D10" t="s">
        <v>272</v>
      </c>
      <c r="E10" t="s">
        <v>273</v>
      </c>
      <c r="F10"/>
      <c r="G10"/>
      <c r="H10"/>
      <c r="I10"/>
      <c r="J10"/>
      <c r="K10" s="115"/>
      <c r="L10"/>
    </row>
    <row r="11" spans="1:12" s="23" customFormat="1" ht="30">
      <c r="A11" s="115" t="s">
        <v>481</v>
      </c>
      <c r="B11" s="115"/>
      <c r="C11" s="115"/>
      <c r="D11" s="56" t="str">
        <f>StartUp!E31</f>
        <v>01-Jan-2015</v>
      </c>
      <c r="E11" s="56" t="str">
        <f>StartUp!E30</f>
        <v>31-Mar-2015</v>
      </c>
      <c r="F11" s="125" t="s">
        <v>478</v>
      </c>
      <c r="G11" s="126"/>
      <c r="H11" s="127"/>
      <c r="I11" s="25"/>
      <c r="J11"/>
      <c r="K11" s="115"/>
      <c r="L11"/>
    </row>
    <row r="12" spans="1:12" s="23" customFormat="1" ht="15" customHeight="1">
      <c r="A12" s="115" t="s">
        <v>548</v>
      </c>
      <c r="B12" s="115"/>
      <c r="C12" s="115"/>
      <c r="D12" s="56" t="str">
        <f>StartUp!G10</f>
        <v>01-Apr-2015</v>
      </c>
      <c r="E12" s="56">
        <f>StartUp!D9</f>
        <v>0</v>
      </c>
      <c r="F12" s="125" t="s">
        <v>527</v>
      </c>
      <c r="G12" s="126"/>
      <c r="H12" s="127"/>
      <c r="I12" s="25"/>
      <c r="J12"/>
      <c r="K12" s="115"/>
      <c r="L12"/>
    </row>
    <row r="13" spans="1:12" s="23" customFormat="1">
      <c r="A13" s="115"/>
      <c r="B13" s="115"/>
      <c r="C13" s="115" t="s">
        <v>435</v>
      </c>
      <c r="D13"/>
      <c r="E13"/>
      <c r="F13" s="140" t="s">
        <v>549</v>
      </c>
      <c r="G13" s="141"/>
      <c r="H13" s="141"/>
      <c r="I13" s="141"/>
      <c r="J13" s="8"/>
      <c r="K13" s="87"/>
      <c r="L13" s="8"/>
    </row>
    <row r="14" spans="1:12" s="23" customFormat="1">
      <c r="A14" s="115"/>
      <c r="B14" s="115"/>
      <c r="C14" s="115" t="s">
        <v>438</v>
      </c>
      <c r="D14" s="115"/>
      <c r="E14" s="115"/>
      <c r="F14" s="115"/>
      <c r="G14" s="115"/>
      <c r="H14" s="115"/>
      <c r="I14" s="115"/>
      <c r="J14" s="115"/>
      <c r="K14" s="115" t="s">
        <v>439</v>
      </c>
      <c r="L14"/>
    </row>
    <row r="15" spans="1:12" s="23" customFormat="1"/>
    <row r="16" spans="1:12" s="23" customFormat="1" hidden="1"/>
    <row r="17" spans="1:40" s="23" customFormat="1" hidden="1"/>
    <row r="18" spans="1:40" s="23" customFormat="1" hidden="1"/>
    <row r="19" spans="1:40" s="23" customFormat="1" hidden="1"/>
    <row r="20" spans="1:40" s="23" customFormat="1" hidden="1">
      <c r="A20" s="89"/>
      <c r="B20" s="51"/>
      <c r="C20" s="51" t="s">
        <v>485</v>
      </c>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27"/>
      <c r="AJ20" s="27"/>
      <c r="AK20" s="27"/>
      <c r="AL20" s="27"/>
      <c r="AM20" s="27"/>
      <c r="AN20" s="27"/>
    </row>
    <row r="21" spans="1:40" s="23" customFormat="1" ht="15" hidden="1" customHeight="1">
      <c r="A21" s="89"/>
      <c r="B21" s="51"/>
      <c r="C21" s="51"/>
      <c r="D21" s="51"/>
      <c r="E21" s="51"/>
      <c r="F21" s="51"/>
      <c r="G21" s="51" t="s">
        <v>37</v>
      </c>
      <c r="H21" s="51" t="s">
        <v>38</v>
      </c>
      <c r="I21" s="51"/>
      <c r="J21" s="51"/>
      <c r="K21" s="51" t="s">
        <v>510</v>
      </c>
      <c r="L21" s="51" t="s">
        <v>471</v>
      </c>
      <c r="M21" s="51"/>
      <c r="N21" s="51" t="s">
        <v>469</v>
      </c>
      <c r="O21" s="51" t="s">
        <v>470</v>
      </c>
      <c r="P21" s="51" t="s">
        <v>508</v>
      </c>
      <c r="Q21" s="51" t="s">
        <v>519</v>
      </c>
      <c r="R21" s="51" t="s">
        <v>520</v>
      </c>
      <c r="S21" s="51" t="s">
        <v>52</v>
      </c>
      <c r="T21" s="51" t="s">
        <v>525</v>
      </c>
      <c r="U21" s="51" t="s">
        <v>521</v>
      </c>
      <c r="V21" s="51" t="s">
        <v>522</v>
      </c>
      <c r="W21" s="51" t="s">
        <v>53</v>
      </c>
      <c r="X21" s="51" t="s">
        <v>526</v>
      </c>
      <c r="Y21" s="51" t="s">
        <v>523</v>
      </c>
      <c r="Z21" s="51" t="s">
        <v>524</v>
      </c>
      <c r="AA21" s="51" t="s">
        <v>530</v>
      </c>
      <c r="AB21" s="51" t="s">
        <v>73</v>
      </c>
      <c r="AC21" s="51" t="s">
        <v>531</v>
      </c>
      <c r="AD21" s="51" t="s">
        <v>532</v>
      </c>
      <c r="AE21" s="51" t="s">
        <v>533</v>
      </c>
      <c r="AF21" s="51"/>
      <c r="AG21" s="51"/>
      <c r="AH21" s="51"/>
      <c r="AI21" s="27"/>
      <c r="AJ21" s="27"/>
      <c r="AK21" s="27"/>
      <c r="AL21" s="27"/>
      <c r="AM21" s="27"/>
      <c r="AN21" s="27"/>
    </row>
    <row r="22" spans="1:40" s="23" customFormat="1" ht="15" hidden="1" customHeight="1">
      <c r="A22" s="89"/>
      <c r="B22" s="51"/>
      <c r="C22" s="51"/>
      <c r="D22" s="51"/>
      <c r="E22" s="51"/>
      <c r="F22" s="51"/>
      <c r="G22" s="51"/>
      <c r="H22" s="51"/>
      <c r="I22" s="51" t="s">
        <v>490</v>
      </c>
      <c r="J22" s="51" t="s">
        <v>491</v>
      </c>
      <c r="K22" s="51"/>
      <c r="L22" s="51"/>
      <c r="M22" s="51" t="s">
        <v>489</v>
      </c>
      <c r="N22" s="51"/>
      <c r="O22" s="51"/>
      <c r="P22" s="51"/>
      <c r="Q22" s="51"/>
      <c r="R22" s="51"/>
      <c r="S22" s="51"/>
      <c r="T22" s="51"/>
      <c r="U22" s="51"/>
      <c r="V22" s="51"/>
      <c r="W22" s="51"/>
      <c r="X22" s="51"/>
      <c r="Y22" s="51"/>
      <c r="Z22" s="51"/>
      <c r="AA22" s="51"/>
      <c r="AB22" s="51"/>
      <c r="AC22" s="51"/>
      <c r="AD22" s="51"/>
      <c r="AE22" s="51"/>
      <c r="AF22" s="51" t="s">
        <v>492</v>
      </c>
      <c r="AG22" s="51"/>
      <c r="AH22" s="51"/>
      <c r="AI22" s="27"/>
      <c r="AJ22" s="27"/>
      <c r="AK22" s="27"/>
      <c r="AL22" s="27"/>
      <c r="AM22" s="27"/>
      <c r="AN22" s="27"/>
    </row>
    <row r="23" spans="1:40" s="23" customFormat="1" ht="15" hidden="1" customHeight="1">
      <c r="A23" s="89"/>
      <c r="B23" s="51"/>
      <c r="C23" s="51" t="s">
        <v>436</v>
      </c>
      <c r="D23" s="51" t="s">
        <v>459</v>
      </c>
      <c r="E23" s="51" t="s">
        <v>459</v>
      </c>
      <c r="F23" s="51" t="s">
        <v>518</v>
      </c>
      <c r="G23" s="51"/>
      <c r="H23" s="51"/>
      <c r="I23" s="51" t="s">
        <v>464</v>
      </c>
      <c r="J23" s="51" t="s">
        <v>464</v>
      </c>
      <c r="K23" s="51"/>
      <c r="L23" s="51"/>
      <c r="M23" s="51" t="s">
        <v>464</v>
      </c>
      <c r="N23" s="51"/>
      <c r="O23" s="51"/>
      <c r="P23" s="51"/>
      <c r="Q23" s="51"/>
      <c r="R23" s="51"/>
      <c r="S23" s="51"/>
      <c r="T23" s="51"/>
      <c r="U23" s="51"/>
      <c r="V23" s="51"/>
      <c r="W23" s="51"/>
      <c r="X23" s="51"/>
      <c r="Y23" s="51"/>
      <c r="Z23" s="51"/>
      <c r="AA23" s="51"/>
      <c r="AB23" s="51"/>
      <c r="AC23" s="51"/>
      <c r="AD23" s="51"/>
      <c r="AE23" s="51"/>
      <c r="AF23" s="51" t="s">
        <v>464</v>
      </c>
      <c r="AG23" s="51" t="s">
        <v>435</v>
      </c>
      <c r="AH23" s="51" t="s">
        <v>437</v>
      </c>
      <c r="AI23" s="27"/>
      <c r="AJ23" s="27"/>
      <c r="AK23" s="27"/>
      <c r="AL23" s="27"/>
      <c r="AM23" s="27"/>
      <c r="AN23" s="27"/>
    </row>
    <row r="24" spans="1:40" s="23" customFormat="1" ht="18.75" customHeight="1" thickBot="1">
      <c r="A24" s="89"/>
      <c r="B24" s="51"/>
      <c r="C24" s="51" t="s">
        <v>459</v>
      </c>
      <c r="D24" s="27"/>
      <c r="E24" s="27"/>
      <c r="F24" s="145" t="s">
        <v>544</v>
      </c>
      <c r="G24" s="146"/>
      <c r="H24" s="146"/>
      <c r="I24" s="146"/>
      <c r="J24" s="146"/>
      <c r="K24" s="146"/>
      <c r="L24" s="146"/>
      <c r="M24" s="146"/>
      <c r="N24" s="146"/>
      <c r="O24" s="146"/>
      <c r="P24" s="147"/>
      <c r="Q24" s="142" t="s">
        <v>480</v>
      </c>
      <c r="R24" s="143"/>
      <c r="S24" s="143"/>
      <c r="T24" s="143"/>
      <c r="U24" s="143"/>
      <c r="V24" s="143"/>
      <c r="W24" s="143"/>
      <c r="X24" s="143"/>
      <c r="Y24" s="143"/>
      <c r="Z24" s="143"/>
      <c r="AA24" s="143"/>
      <c r="AB24" s="143"/>
      <c r="AC24" s="143"/>
      <c r="AD24" s="143"/>
      <c r="AE24" s="144"/>
      <c r="AF24" s="27"/>
      <c r="AH24" s="51"/>
      <c r="AI24" s="27"/>
      <c r="AJ24" s="27"/>
      <c r="AK24" s="27"/>
      <c r="AL24" s="27"/>
      <c r="AM24" s="27"/>
      <c r="AN24" s="27"/>
    </row>
    <row r="25" spans="1:40" s="23" customFormat="1" ht="108.75" customHeight="1" thickBot="1">
      <c r="A25" s="89"/>
      <c r="B25" s="51"/>
      <c r="C25" s="51" t="s">
        <v>459</v>
      </c>
      <c r="D25" s="27"/>
      <c r="E25" s="27"/>
      <c r="F25" s="60" t="s">
        <v>534</v>
      </c>
      <c r="G25" s="64" t="s">
        <v>39</v>
      </c>
      <c r="H25" s="64" t="s">
        <v>77</v>
      </c>
      <c r="I25" s="26" t="s">
        <v>74</v>
      </c>
      <c r="J25" s="26" t="s">
        <v>75</v>
      </c>
      <c r="K25" s="26" t="s">
        <v>486</v>
      </c>
      <c r="L25" s="26" t="s">
        <v>487</v>
      </c>
      <c r="M25" s="26" t="s">
        <v>556</v>
      </c>
      <c r="N25" s="26" t="s">
        <v>465</v>
      </c>
      <c r="O25" s="26" t="s">
        <v>466</v>
      </c>
      <c r="P25" s="26" t="s">
        <v>488</v>
      </c>
      <c r="Q25" s="26" t="s">
        <v>64</v>
      </c>
      <c r="R25" s="26" t="s">
        <v>65</v>
      </c>
      <c r="S25" s="26" t="s">
        <v>60</v>
      </c>
      <c r="T25" s="26" t="s">
        <v>66</v>
      </c>
      <c r="U25" s="26" t="s">
        <v>67</v>
      </c>
      <c r="V25" s="26" t="s">
        <v>68</v>
      </c>
      <c r="W25" s="26" t="s">
        <v>71</v>
      </c>
      <c r="X25" s="26" t="s">
        <v>69</v>
      </c>
      <c r="Y25" s="26" t="s">
        <v>61</v>
      </c>
      <c r="Z25" s="26" t="s">
        <v>62</v>
      </c>
      <c r="AA25" s="26" t="s">
        <v>63</v>
      </c>
      <c r="AB25" s="26" t="s">
        <v>70</v>
      </c>
      <c r="AC25" s="26" t="s">
        <v>528</v>
      </c>
      <c r="AD25" s="26" t="s">
        <v>468</v>
      </c>
      <c r="AE25" s="26" t="s">
        <v>529</v>
      </c>
      <c r="AF25" s="27"/>
      <c r="AH25" s="51"/>
      <c r="AI25" s="27"/>
      <c r="AJ25" s="27"/>
      <c r="AK25" s="27"/>
      <c r="AL25" s="27"/>
      <c r="AM25" s="27"/>
      <c r="AN25" s="27"/>
    </row>
    <row r="26" spans="1:40" s="23" customFormat="1">
      <c r="A26" s="89"/>
      <c r="B26" s="51"/>
      <c r="C26" s="51" t="s">
        <v>435</v>
      </c>
      <c r="D26" s="27"/>
      <c r="E26" s="27"/>
      <c r="F26" s="51"/>
      <c r="G26" s="27"/>
      <c r="H26" s="27"/>
      <c r="J26" s="27"/>
      <c r="AF26" s="27"/>
      <c r="AH26" s="51"/>
      <c r="AI26" s="27"/>
      <c r="AJ26" s="27"/>
      <c r="AK26" s="27"/>
      <c r="AL26" s="27"/>
      <c r="AM26" s="27"/>
      <c r="AN26" s="27"/>
    </row>
    <row r="27" spans="1:40" s="23" customFormat="1">
      <c r="A27" s="89"/>
      <c r="B27" s="51" t="s">
        <v>72</v>
      </c>
      <c r="C27" s="90"/>
      <c r="D27" s="24"/>
      <c r="E27" s="24"/>
      <c r="F27" s="35">
        <v>1</v>
      </c>
      <c r="G27" s="21"/>
      <c r="H27" s="21"/>
      <c r="I27" s="76"/>
      <c r="J27" s="77"/>
      <c r="K27" s="22"/>
      <c r="L27" s="120"/>
      <c r="M27" s="83"/>
      <c r="N27" s="21"/>
      <c r="O27" s="21"/>
      <c r="P27" s="22"/>
      <c r="Q27" s="25"/>
      <c r="R27" s="25"/>
      <c r="S27" s="25"/>
      <c r="T27" s="25"/>
      <c r="U27" s="25"/>
      <c r="V27" s="25"/>
      <c r="W27" s="25"/>
      <c r="X27" s="25"/>
      <c r="Y27" s="29">
        <f t="shared" ref="Y27" si="0">Q27+U27</f>
        <v>0</v>
      </c>
      <c r="Z27" s="29">
        <f t="shared" ref="Z27" si="1">R27+V27</f>
        <v>0</v>
      </c>
      <c r="AA27" s="29">
        <f t="shared" ref="AA27" si="2">T27+X27</f>
        <v>0</v>
      </c>
      <c r="AB27" s="52">
        <f t="shared" ref="AB27" si="3">ROUND((IF($I$11+$I$12=0,0,AA27/($I$11+$I$12))),4)</f>
        <v>0</v>
      </c>
      <c r="AC27" s="25"/>
      <c r="AD27" s="29">
        <f t="shared" ref="AD27" si="4">AA27+AC27</f>
        <v>0</v>
      </c>
      <c r="AE27" s="52">
        <f t="shared" ref="AE27" si="5">ROUND((IF($I$11+$I$12=0,0,AD27/($I$11+$I$12))),4)</f>
        <v>0</v>
      </c>
      <c r="AF27" s="20" t="s">
        <v>472</v>
      </c>
      <c r="AH27" s="51"/>
      <c r="AI27" s="27"/>
      <c r="AJ27" s="27"/>
      <c r="AK27" s="27"/>
      <c r="AL27" s="27"/>
      <c r="AM27" s="27"/>
      <c r="AN27" s="27"/>
    </row>
    <row r="28" spans="1:40" s="23" customFormat="1" hidden="1">
      <c r="A28" s="89"/>
      <c r="B28" s="51"/>
      <c r="C28" s="51" t="s">
        <v>435</v>
      </c>
      <c r="D28" s="27"/>
      <c r="E28" s="27"/>
      <c r="F28" s="51"/>
      <c r="G28" s="27"/>
      <c r="H28" s="27"/>
      <c r="J28" s="27"/>
      <c r="AF28" s="27"/>
      <c r="AH28" s="51"/>
      <c r="AI28" s="27"/>
      <c r="AJ28" s="27"/>
      <c r="AK28" s="27"/>
      <c r="AL28" s="27"/>
      <c r="AM28" s="27"/>
      <c r="AN28" s="27"/>
    </row>
    <row r="29" spans="1:40" s="23" customFormat="1" hidden="1">
      <c r="A29" s="91"/>
      <c r="B29" s="92"/>
      <c r="C29" s="92" t="s">
        <v>438</v>
      </c>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t="s">
        <v>439</v>
      </c>
      <c r="AI29" s="27"/>
      <c r="AJ29" s="27"/>
      <c r="AK29" s="27"/>
      <c r="AL29" s="27"/>
      <c r="AM29" s="27"/>
      <c r="AN29" s="27"/>
    </row>
    <row r="30" spans="1:40" s="23" customFormat="1" hidden="1"/>
    <row r="31" spans="1:40" s="23" customFormat="1" hidden="1">
      <c r="A31" s="93"/>
      <c r="B31" s="94"/>
      <c r="C31" s="94" t="s">
        <v>499</v>
      </c>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27"/>
    </row>
    <row r="32" spans="1:40" s="23" customFormat="1" hidden="1">
      <c r="A32" s="89"/>
      <c r="B32" s="51"/>
      <c r="C32" s="51"/>
      <c r="D32" s="51"/>
      <c r="E32" s="51"/>
      <c r="F32" s="51"/>
      <c r="G32" s="51"/>
      <c r="H32" s="51"/>
      <c r="I32" s="51"/>
      <c r="J32" s="51"/>
      <c r="K32" s="51"/>
      <c r="L32" s="51"/>
      <c r="M32" s="51"/>
      <c r="N32" s="51"/>
      <c r="O32" s="51"/>
      <c r="P32" s="51"/>
      <c r="Q32" s="51" t="s">
        <v>519</v>
      </c>
      <c r="R32" s="51" t="s">
        <v>520</v>
      </c>
      <c r="S32" s="51" t="s">
        <v>52</v>
      </c>
      <c r="T32" s="51" t="s">
        <v>525</v>
      </c>
      <c r="U32" s="51" t="s">
        <v>521</v>
      </c>
      <c r="V32" s="51" t="s">
        <v>522</v>
      </c>
      <c r="W32" s="51" t="s">
        <v>53</v>
      </c>
      <c r="X32" s="51" t="s">
        <v>526</v>
      </c>
      <c r="Y32" s="51" t="s">
        <v>523</v>
      </c>
      <c r="Z32" s="51" t="s">
        <v>524</v>
      </c>
      <c r="AA32" s="51" t="s">
        <v>530</v>
      </c>
      <c r="AB32" s="51" t="s">
        <v>73</v>
      </c>
      <c r="AC32" s="51" t="s">
        <v>531</v>
      </c>
      <c r="AD32" s="51" t="s">
        <v>532</v>
      </c>
      <c r="AE32" s="51" t="s">
        <v>533</v>
      </c>
      <c r="AF32" s="51"/>
      <c r="AG32" s="51"/>
      <c r="AH32" s="27"/>
    </row>
    <row r="33" spans="1:46" s="23" customFormat="1" hidden="1">
      <c r="A33" s="89"/>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27"/>
    </row>
    <row r="34" spans="1:46" s="23" customFormat="1" hidden="1">
      <c r="A34" s="89"/>
      <c r="B34" s="51"/>
      <c r="C34" s="90" t="s">
        <v>436</v>
      </c>
      <c r="D34" s="90" t="s">
        <v>459</v>
      </c>
      <c r="E34" s="90" t="s">
        <v>459</v>
      </c>
      <c r="F34" s="90" t="s">
        <v>459</v>
      </c>
      <c r="G34" s="90" t="s">
        <v>459</v>
      </c>
      <c r="H34" s="90" t="s">
        <v>459</v>
      </c>
      <c r="I34" s="90" t="s">
        <v>459</v>
      </c>
      <c r="J34" s="90" t="s">
        <v>459</v>
      </c>
      <c r="K34" s="90" t="s">
        <v>459</v>
      </c>
      <c r="L34" s="90" t="s">
        <v>459</v>
      </c>
      <c r="M34" s="90" t="s">
        <v>459</v>
      </c>
      <c r="N34" s="90" t="s">
        <v>459</v>
      </c>
      <c r="O34" s="90" t="s">
        <v>459</v>
      </c>
      <c r="P34" s="90" t="s">
        <v>459</v>
      </c>
      <c r="Q34" s="51"/>
      <c r="R34" s="51"/>
      <c r="S34" s="51"/>
      <c r="T34" s="51"/>
      <c r="U34" s="51"/>
      <c r="V34" s="51"/>
      <c r="W34" s="51"/>
      <c r="X34" s="51"/>
      <c r="Y34" s="51"/>
      <c r="Z34" s="51"/>
      <c r="AA34" s="51"/>
      <c r="AB34" s="51"/>
      <c r="AC34" s="51"/>
      <c r="AD34" s="51"/>
      <c r="AE34" s="51"/>
      <c r="AF34" s="51" t="s">
        <v>435</v>
      </c>
      <c r="AG34" s="51" t="s">
        <v>437</v>
      </c>
      <c r="AH34" s="27"/>
      <c r="AT34" s="27"/>
    </row>
    <row r="35" spans="1:46" s="23" customFormat="1" hidden="1">
      <c r="A35" s="89"/>
      <c r="B35" s="51"/>
      <c r="C35" s="51" t="s">
        <v>435</v>
      </c>
      <c r="D35" s="27"/>
      <c r="E35" s="27"/>
      <c r="F35" s="51"/>
      <c r="AG35" s="51"/>
      <c r="AH35" s="27"/>
    </row>
    <row r="36" spans="1:46" s="23" customFormat="1" ht="18.75">
      <c r="A36" s="89"/>
      <c r="B36" s="51" t="s">
        <v>509</v>
      </c>
      <c r="C36" s="90"/>
      <c r="D36" s="24"/>
      <c r="E36" s="24"/>
      <c r="F36" s="134" t="s">
        <v>500</v>
      </c>
      <c r="G36" s="135"/>
      <c r="H36" s="135"/>
      <c r="I36" s="135"/>
      <c r="J36" s="135"/>
      <c r="K36" s="135"/>
      <c r="L36" s="135"/>
      <c r="M36" s="135"/>
      <c r="N36" s="135"/>
      <c r="O36" s="135"/>
      <c r="P36" s="136"/>
      <c r="Q36" s="29">
        <f t="array" ref="Q36">SUM(Q26:Q28)</f>
        <v>0</v>
      </c>
      <c r="R36" s="29">
        <f t="array" ref="R36">SUM(R26:R28)</f>
        <v>0</v>
      </c>
      <c r="S36" s="29">
        <f t="array" ref="S36">SUM(S26:S28)</f>
        <v>0</v>
      </c>
      <c r="T36" s="29">
        <f t="array" ref="T36">SUM(T26:T28)</f>
        <v>0</v>
      </c>
      <c r="U36" s="29">
        <f t="array" ref="U36">SUM(U26:U28)</f>
        <v>0</v>
      </c>
      <c r="V36" s="29">
        <f t="array" ref="V36">SUM(V26:V28)</f>
        <v>0</v>
      </c>
      <c r="W36" s="29">
        <f t="array" ref="W36">SUM(W26:W28)</f>
        <v>0</v>
      </c>
      <c r="X36" s="29">
        <f t="array" ref="X36">SUM(X26:X28)</f>
        <v>0</v>
      </c>
      <c r="Y36" s="29">
        <f t="array" ref="Y36">SUM(Y26:Y28)</f>
        <v>0</v>
      </c>
      <c r="Z36" s="29">
        <f t="array" ref="Z36">SUM(Z26:Z28)</f>
        <v>0</v>
      </c>
      <c r="AA36" s="29">
        <f t="array" ref="AA36">SUM(AA26:AA28)</f>
        <v>0</v>
      </c>
      <c r="AB36" s="52">
        <f>ROUND((IF($I$11+$I$12=0,0,AA36/($I$11+$I$12))),4)</f>
        <v>0</v>
      </c>
      <c r="AC36" s="29">
        <f t="array" ref="AC36">SUM(AC26:AC28)</f>
        <v>0</v>
      </c>
      <c r="AD36" s="29">
        <f t="array" ref="AD36">SUM(AD26:AD28)</f>
        <v>0</v>
      </c>
      <c r="AE36" s="52">
        <f>ROUND((IF($I$11+$I$12=0,0,AD36/($I$11+$I$12))),4)</f>
        <v>0</v>
      </c>
      <c r="AG36" s="51"/>
      <c r="AH36" s="27"/>
    </row>
    <row r="37" spans="1:46" ht="213" customHeight="1">
      <c r="A37" s="88"/>
      <c r="B37" s="87"/>
      <c r="C37" s="87" t="s">
        <v>435</v>
      </c>
      <c r="D37" s="31"/>
      <c r="E37" s="31"/>
      <c r="F37" s="137" t="s">
        <v>16</v>
      </c>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8"/>
      <c r="AG37" s="87"/>
      <c r="AH37" s="31"/>
    </row>
    <row r="38" spans="1:46" ht="16.5" customHeight="1">
      <c r="A38" s="88"/>
      <c r="B38" s="87"/>
      <c r="C38" s="87" t="s">
        <v>438</v>
      </c>
      <c r="D38" s="87"/>
      <c r="E38" s="87"/>
      <c r="F38" s="87"/>
      <c r="G38" s="138"/>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87"/>
      <c r="AG38" s="87" t="s">
        <v>439</v>
      </c>
      <c r="AH38" s="31"/>
    </row>
    <row r="39" spans="1:46">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row>
    <row r="40" spans="1:46" ht="15" customHeight="1">
      <c r="D40" s="129"/>
      <c r="E40" s="129"/>
      <c r="F40" s="129"/>
      <c r="G40" s="129"/>
      <c r="H40" s="129"/>
      <c r="I40" s="129"/>
      <c r="J40" s="129"/>
      <c r="K40" s="129"/>
      <c r="L40" s="129"/>
      <c r="M40" s="129"/>
      <c r="N40" s="129"/>
    </row>
    <row r="41" spans="1:46" ht="15.75" customHeight="1">
      <c r="D41" s="130"/>
      <c r="E41" s="130"/>
      <c r="F41" s="130"/>
      <c r="G41" s="130"/>
      <c r="H41" s="130"/>
      <c r="I41" s="130"/>
      <c r="J41" s="130"/>
      <c r="K41" s="130"/>
      <c r="L41" s="130"/>
      <c r="M41" s="130"/>
      <c r="N41" s="130"/>
    </row>
    <row r="42" spans="1:46" ht="15.75" customHeight="1">
      <c r="D42" s="130"/>
      <c r="E42" s="130"/>
      <c r="F42" s="130"/>
      <c r="G42" s="130"/>
      <c r="H42" s="130"/>
      <c r="I42" s="130"/>
      <c r="J42" s="130"/>
      <c r="K42" s="130"/>
      <c r="L42" s="130"/>
      <c r="M42" s="130"/>
      <c r="N42" s="130"/>
    </row>
    <row r="43" spans="1:46">
      <c r="D43" s="128"/>
      <c r="E43" s="128"/>
      <c r="F43" s="128"/>
      <c r="G43" s="128"/>
      <c r="H43" s="128"/>
      <c r="I43" s="128"/>
      <c r="J43" s="128"/>
      <c r="K43" s="128"/>
      <c r="L43" s="128"/>
      <c r="M43" s="128"/>
      <c r="N43" s="128"/>
    </row>
    <row r="44" spans="1:46">
      <c r="D44" s="128"/>
      <c r="E44" s="128"/>
      <c r="F44" s="128"/>
      <c r="G44" s="128"/>
      <c r="H44" s="128"/>
      <c r="I44" s="128"/>
      <c r="J44" s="128"/>
      <c r="K44" s="128"/>
      <c r="L44" s="128"/>
      <c r="M44" s="128"/>
      <c r="N44" s="128"/>
    </row>
    <row r="51" spans="4:8">
      <c r="D51" s="27"/>
      <c r="E51" s="27"/>
      <c r="F51" s="27"/>
      <c r="G51" s="27"/>
      <c r="H51" s="27"/>
    </row>
  </sheetData>
  <mergeCells count="15">
    <mergeCell ref="F1:L2"/>
    <mergeCell ref="F12:H12"/>
    <mergeCell ref="D44:N44"/>
    <mergeCell ref="D40:N40"/>
    <mergeCell ref="D41:N41"/>
    <mergeCell ref="F9:H9"/>
    <mergeCell ref="F11:H11"/>
    <mergeCell ref="F36:P36"/>
    <mergeCell ref="F37:AE37"/>
    <mergeCell ref="D43:N43"/>
    <mergeCell ref="G38:AE38"/>
    <mergeCell ref="F13:I13"/>
    <mergeCell ref="Q24:AE24"/>
    <mergeCell ref="D42:N42"/>
    <mergeCell ref="F24:P24"/>
  </mergeCells>
  <phoneticPr fontId="3" type="noConversion"/>
  <dataValidations count="9">
    <dataValidation type="decimal" allowBlank="1" showInputMessage="1" showErrorMessage="1" errorTitle="Input Error" error="Please enter a numeric value between -99999999999999999 and 99999999999999999" sqref="Q36:AE36 Y27:AB27 AD27:AE27">
      <formula1>-99999999999999900</formula1>
      <formula2>99999999999999900</formula2>
    </dataValidation>
    <dataValidation type="textLength" operator="equal" allowBlank="1" showInputMessage="1" showErrorMessage="1" errorTitle="Input Error" error="Please enter value with length =10" sqref="G27">
      <formula1>10</formula1>
    </dataValidation>
    <dataValidation type="list" allowBlank="1" showInputMessage="1" showErrorMessage="1" errorTitle="Input Error" error="Please enter a valid value from dropdown" sqref="K27">
      <formula1>"10-Public-central government,11-Public-state government,12-Public-others,20-Co-operative,30-Private,40-Joint"</formula1>
    </dataValidation>
    <dataValidation type="list" allowBlank="1" showDropDown="1" showInputMessage="1" showErrorMessage="1" errorTitle="Input Error" error="Please enter a valid value from dropdown" sqref="L27">
      <formula1>"1-Sole,2-Multiple Arrangement,3-Consortium,4-Sole and Multiple Arrangement,5-Sole and Consortium,6-Multiple Arrangement and Consortium,7-Sole; Consortium and Multiple Arrangement"</formula1>
    </dataValidation>
    <dataValidation type="list" allowBlank="1" showInputMessage="1" showErrorMessage="1" errorTitle="Input Error" error="Please enter a valid value from dropdown" sqref="P27">
      <formula1>"S-Standard,SR-Non-CDR Standard Restructured,SCDR-Standard Restructured under CDR,SS-Sub-standard,D1-Doubtful 1,D2-Doubtful 2,D3-Doubtful 3,L-Loss,SSR-Substandard Restructured,DR-Doubtful Restructured"</formula1>
    </dataValidation>
    <dataValidation type="decimal" allowBlank="1" showInputMessage="1" showErrorMessage="1" errorTitle="Input Error" error="Please enter a numeric value between 0 and 999999999.99" sqref="AC27">
      <formula1>0</formula1>
      <formula2>999999999.99</formula2>
    </dataValidation>
    <dataValidation type="decimal" allowBlank="1" showInputMessage="1" showErrorMessage="1" errorTitle="Error" error="Please enter numeric value between 0 and 999999999.99" sqref="Q27:X27">
      <formula1>0</formula1>
      <formula2>999999999.99</formula2>
    </dataValidation>
    <dataValidation type="decimal" allowBlank="1" showInputMessage="1" showErrorMessage="1" errorTitle="Error" error="Please enter numeric value between 0 and 999999999.00" sqref="I12">
      <formula1>0</formula1>
      <formula2>999999999.99</formula2>
    </dataValidation>
    <dataValidation type="decimal" allowBlank="1" showInputMessage="1" showErrorMessage="1" errorTitle="Error" error="Please enter numeric value between -999999999.99 and 999999999.99" sqref="I11">
      <formula1>-999999999.99</formula1>
      <formula2>999999999.99</formula2>
    </dataValidation>
  </dataValidations>
  <pageMargins left="0.75" right="0.75" top="1" bottom="1" header="0.5" footer="0.5"/>
  <pageSetup orientation="portrait" horizontalDpi="200" verticalDpi="200" r:id="rId1"/>
  <headerFooter alignWithMargins="0"/>
  <ignoredErrors>
    <ignoredError sqref="AB36" 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J41"/>
  <sheetViews>
    <sheetView showGridLines="0" topLeftCell="I1" zoomScale="85" workbookViewId="0">
      <pane ySplit="11" topLeftCell="A12" activePane="bottomLeft" state="frozen"/>
      <selection activeCell="D1" sqref="D1"/>
      <selection pane="bottomLeft" activeCell="L2" sqref="L2"/>
    </sheetView>
  </sheetViews>
  <sheetFormatPr defaultRowHeight="15"/>
  <cols>
    <col min="1" max="2" width="9.140625" hidden="1" customWidth="1"/>
    <col min="3" max="3" width="9.5703125" hidden="1" customWidth="1"/>
    <col min="4" max="4" width="8.42578125" customWidth="1"/>
    <col min="5" max="5" width="20.5703125" customWidth="1"/>
    <col min="6" max="6" width="28.5703125" customWidth="1"/>
    <col min="7" max="7" width="21.7109375" customWidth="1"/>
    <col min="8" max="8" width="48.7109375" customWidth="1"/>
    <col min="9" max="9" width="21.28515625" customWidth="1"/>
    <col min="10" max="10" width="35.140625" customWidth="1"/>
    <col min="11" max="11" width="30.5703125" customWidth="1"/>
    <col min="12" max="12" width="21.7109375" customWidth="1"/>
    <col min="13" max="13" width="33.140625" customWidth="1"/>
    <col min="14" max="14" width="29.140625" customWidth="1"/>
    <col min="15" max="15" width="30.140625" customWidth="1"/>
    <col min="16" max="16" width="32.5703125" customWidth="1"/>
    <col min="17" max="25" width="15.7109375" customWidth="1"/>
    <col min="26" max="26" width="15.5703125" customWidth="1"/>
    <col min="27" max="27" width="18" customWidth="1"/>
    <col min="28" max="28" width="20" customWidth="1"/>
    <col min="29" max="29" width="21.5703125" customWidth="1"/>
    <col min="30" max="30" width="21.140625" customWidth="1"/>
    <col min="31" max="31" width="20.7109375" customWidth="1"/>
    <col min="32" max="32" width="20.7109375" hidden="1" customWidth="1"/>
    <col min="33" max="33" width="16.28515625" customWidth="1"/>
  </cols>
  <sheetData>
    <row r="1" spans="1:36" ht="30" customHeight="1">
      <c r="A1" s="18" t="s">
        <v>515</v>
      </c>
      <c r="D1" s="148" t="s">
        <v>545</v>
      </c>
      <c r="E1" s="148"/>
      <c r="F1" s="148"/>
      <c r="G1" s="148"/>
      <c r="H1" s="148"/>
      <c r="I1" s="148"/>
      <c r="J1" s="148"/>
    </row>
    <row r="2" spans="1:36" ht="30" customHeight="1">
      <c r="A2" s="18"/>
      <c r="D2" s="148"/>
      <c r="E2" s="148"/>
      <c r="F2" s="148"/>
      <c r="G2" s="148"/>
      <c r="H2" s="148"/>
      <c r="I2" s="148"/>
      <c r="J2" s="148"/>
    </row>
    <row r="3" spans="1:36" s="8" customFormat="1">
      <c r="D3" s="27"/>
      <c r="E3" s="27"/>
      <c r="F3" s="27"/>
      <c r="G3" s="27"/>
    </row>
    <row r="4" spans="1:36" s="8" customFormat="1"/>
    <row r="5" spans="1:36" s="8" customFormat="1" hidden="1">
      <c r="A5" s="87"/>
      <c r="B5" s="87"/>
      <c r="C5" s="87" t="s">
        <v>562</v>
      </c>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31"/>
      <c r="AJ5" s="31"/>
    </row>
    <row r="6" spans="1:36" hidden="1">
      <c r="A6" s="115"/>
      <c r="B6" s="115"/>
      <c r="C6" s="115"/>
      <c r="D6" s="115"/>
      <c r="E6" s="115"/>
      <c r="F6" s="115"/>
      <c r="G6" s="115" t="s">
        <v>37</v>
      </c>
      <c r="H6" s="115" t="s">
        <v>38</v>
      </c>
      <c r="I6" s="115"/>
      <c r="J6" s="115"/>
      <c r="K6" s="115" t="s">
        <v>510</v>
      </c>
      <c r="L6" s="115" t="s">
        <v>471</v>
      </c>
      <c r="M6" s="115"/>
      <c r="N6" s="115" t="s">
        <v>469</v>
      </c>
      <c r="O6" s="115" t="s">
        <v>470</v>
      </c>
      <c r="P6" s="115" t="s">
        <v>563</v>
      </c>
      <c r="Q6" s="115" t="s">
        <v>519</v>
      </c>
      <c r="R6" s="115" t="s">
        <v>520</v>
      </c>
      <c r="S6" s="115" t="s">
        <v>52</v>
      </c>
      <c r="T6" s="115" t="s">
        <v>525</v>
      </c>
      <c r="U6" s="115" t="s">
        <v>521</v>
      </c>
      <c r="V6" s="115" t="s">
        <v>522</v>
      </c>
      <c r="W6" s="115" t="s">
        <v>53</v>
      </c>
      <c r="X6" s="115" t="s">
        <v>526</v>
      </c>
      <c r="Y6" s="115" t="s">
        <v>523</v>
      </c>
      <c r="Z6" s="115" t="s">
        <v>524</v>
      </c>
      <c r="AA6" s="115" t="s">
        <v>530</v>
      </c>
      <c r="AB6" s="115" t="s">
        <v>73</v>
      </c>
      <c r="AC6" s="115" t="s">
        <v>531</v>
      </c>
      <c r="AD6" s="115" t="s">
        <v>532</v>
      </c>
      <c r="AE6" s="115" t="s">
        <v>533</v>
      </c>
      <c r="AF6" s="115"/>
      <c r="AG6" s="115"/>
      <c r="AH6" s="115"/>
      <c r="AI6" s="63"/>
      <c r="AJ6" s="63"/>
    </row>
    <row r="7" spans="1:36" hidden="1">
      <c r="A7" s="115"/>
      <c r="B7" s="115"/>
      <c r="C7" s="115"/>
      <c r="D7" s="115"/>
      <c r="E7" s="115" t="s">
        <v>17</v>
      </c>
      <c r="F7" s="115" t="s">
        <v>511</v>
      </c>
      <c r="G7" s="115"/>
      <c r="H7" s="115"/>
      <c r="I7" s="115" t="s">
        <v>490</v>
      </c>
      <c r="J7" s="115" t="s">
        <v>491</v>
      </c>
      <c r="K7" s="115"/>
      <c r="L7" s="115"/>
      <c r="M7" s="115" t="s">
        <v>489</v>
      </c>
      <c r="N7" s="115"/>
      <c r="O7" s="115"/>
      <c r="P7" s="115"/>
      <c r="Q7" s="115"/>
      <c r="R7" s="115"/>
      <c r="S7" s="115"/>
      <c r="T7" s="115"/>
      <c r="U7" s="115"/>
      <c r="V7" s="115"/>
      <c r="W7" s="115"/>
      <c r="X7" s="115"/>
      <c r="Y7" s="115"/>
      <c r="Z7" s="115"/>
      <c r="AA7" s="115"/>
      <c r="AB7" s="115"/>
      <c r="AC7" s="115"/>
      <c r="AD7" s="115"/>
      <c r="AE7" s="115"/>
      <c r="AF7" s="115" t="s">
        <v>492</v>
      </c>
      <c r="AG7" s="115"/>
      <c r="AH7" s="115"/>
      <c r="AI7" s="63"/>
      <c r="AJ7" s="63"/>
    </row>
    <row r="8" spans="1:36" hidden="1">
      <c r="A8" s="115"/>
      <c r="B8" s="115"/>
      <c r="C8" s="115" t="s">
        <v>436</v>
      </c>
      <c r="D8" s="115" t="s">
        <v>518</v>
      </c>
      <c r="E8" s="115" t="s">
        <v>464</v>
      </c>
      <c r="F8" s="115" t="s">
        <v>464</v>
      </c>
      <c r="G8" s="115"/>
      <c r="H8" s="115"/>
      <c r="I8" s="115" t="s">
        <v>464</v>
      </c>
      <c r="J8" s="115" t="s">
        <v>464</v>
      </c>
      <c r="K8" s="115"/>
      <c r="L8" s="115"/>
      <c r="M8" s="115" t="s">
        <v>464</v>
      </c>
      <c r="N8" s="115"/>
      <c r="O8" s="115"/>
      <c r="P8" s="115"/>
      <c r="Q8" s="115"/>
      <c r="R8" s="115"/>
      <c r="S8" s="115"/>
      <c r="T8" s="115"/>
      <c r="U8" s="115"/>
      <c r="V8" s="115"/>
      <c r="W8" s="115"/>
      <c r="X8" s="115"/>
      <c r="Y8" s="115"/>
      <c r="Z8" s="115"/>
      <c r="AA8" s="115"/>
      <c r="AB8" s="115"/>
      <c r="AC8" s="115"/>
      <c r="AD8" s="115"/>
      <c r="AE8" s="115"/>
      <c r="AF8" s="115" t="s">
        <v>464</v>
      </c>
      <c r="AG8" s="115" t="s">
        <v>435</v>
      </c>
      <c r="AH8" s="115" t="s">
        <v>437</v>
      </c>
      <c r="AI8" s="63"/>
      <c r="AJ8" s="63"/>
    </row>
    <row r="9" spans="1:36" ht="15.75" customHeight="1">
      <c r="A9" s="115"/>
      <c r="B9" s="115"/>
      <c r="C9" s="115" t="s">
        <v>459</v>
      </c>
      <c r="D9" s="149" t="s">
        <v>545</v>
      </c>
      <c r="E9" s="150"/>
      <c r="F9" s="150"/>
      <c r="G9" s="150"/>
      <c r="H9" s="151"/>
      <c r="I9" s="155" t="s">
        <v>480</v>
      </c>
      <c r="J9" s="156"/>
      <c r="K9" s="156"/>
      <c r="L9" s="156"/>
      <c r="M9" s="156"/>
      <c r="N9" s="156"/>
      <c r="O9" s="156"/>
      <c r="P9" s="156"/>
      <c r="Q9" s="156"/>
      <c r="R9" s="156"/>
      <c r="S9" s="156"/>
      <c r="T9" s="156"/>
      <c r="U9" s="156"/>
      <c r="V9" s="156"/>
      <c r="W9" s="156"/>
      <c r="X9" s="156"/>
      <c r="Y9" s="156"/>
      <c r="Z9" s="156"/>
      <c r="AA9" s="156"/>
      <c r="AB9" s="156"/>
      <c r="AC9" s="156"/>
      <c r="AD9" s="156"/>
      <c r="AE9" s="157"/>
      <c r="AF9" s="62"/>
      <c r="AH9" s="115"/>
      <c r="AI9" s="63"/>
      <c r="AJ9" s="63"/>
    </row>
    <row r="10" spans="1:36" ht="78.75">
      <c r="A10" s="115"/>
      <c r="B10" s="115"/>
      <c r="C10" s="115" t="s">
        <v>459</v>
      </c>
      <c r="D10" s="61" t="s">
        <v>534</v>
      </c>
      <c r="E10" s="61" t="s">
        <v>18</v>
      </c>
      <c r="F10" s="61" t="s">
        <v>76</v>
      </c>
      <c r="G10" s="61" t="s">
        <v>41</v>
      </c>
      <c r="H10" s="61" t="s">
        <v>40</v>
      </c>
      <c r="I10" s="61" t="s">
        <v>554</v>
      </c>
      <c r="J10" s="61" t="s">
        <v>555</v>
      </c>
      <c r="K10" s="61" t="s">
        <v>496</v>
      </c>
      <c r="L10" s="61" t="s">
        <v>487</v>
      </c>
      <c r="M10" s="61" t="s">
        <v>556</v>
      </c>
      <c r="N10" s="61" t="s">
        <v>465</v>
      </c>
      <c r="O10" s="61" t="s">
        <v>466</v>
      </c>
      <c r="P10" s="61" t="s">
        <v>505</v>
      </c>
      <c r="Q10" s="61" t="s">
        <v>64</v>
      </c>
      <c r="R10" s="61" t="s">
        <v>65</v>
      </c>
      <c r="S10" s="61" t="s">
        <v>60</v>
      </c>
      <c r="T10" s="61" t="s">
        <v>66</v>
      </c>
      <c r="U10" s="61" t="s">
        <v>67</v>
      </c>
      <c r="V10" s="61" t="s">
        <v>68</v>
      </c>
      <c r="W10" s="61" t="s">
        <v>71</v>
      </c>
      <c r="X10" s="61" t="s">
        <v>69</v>
      </c>
      <c r="Y10" s="61" t="s">
        <v>61</v>
      </c>
      <c r="Z10" s="61" t="s">
        <v>62</v>
      </c>
      <c r="AA10" s="61" t="s">
        <v>63</v>
      </c>
      <c r="AB10" s="61" t="s">
        <v>70</v>
      </c>
      <c r="AC10" s="61" t="s">
        <v>528</v>
      </c>
      <c r="AD10" s="61" t="s">
        <v>468</v>
      </c>
      <c r="AE10" s="61" t="s">
        <v>529</v>
      </c>
      <c r="AF10" s="61"/>
      <c r="AH10" s="115"/>
      <c r="AI10" s="63"/>
      <c r="AJ10" s="63"/>
    </row>
    <row r="11" spans="1:36">
      <c r="A11" s="115"/>
      <c r="B11" s="115"/>
      <c r="C11" s="115" t="s">
        <v>435</v>
      </c>
      <c r="AH11" s="115"/>
      <c r="AI11" s="63"/>
      <c r="AJ11" s="63"/>
    </row>
    <row r="12" spans="1:36">
      <c r="A12" s="115"/>
      <c r="B12" s="115" t="s">
        <v>547</v>
      </c>
      <c r="C12" s="95"/>
      <c r="D12" s="35">
        <v>1</v>
      </c>
      <c r="E12" s="77"/>
      <c r="F12" s="77"/>
      <c r="G12" s="21"/>
      <c r="H12" s="21"/>
      <c r="I12" s="76"/>
      <c r="J12" s="77"/>
      <c r="K12" s="22"/>
      <c r="L12" s="120"/>
      <c r="M12" s="82"/>
      <c r="N12" s="21"/>
      <c r="O12" s="21"/>
      <c r="P12" s="22"/>
      <c r="Q12" s="25"/>
      <c r="R12" s="25"/>
      <c r="S12" s="25"/>
      <c r="T12" s="25"/>
      <c r="U12" s="25"/>
      <c r="V12" s="25"/>
      <c r="W12" s="25"/>
      <c r="X12" s="25"/>
      <c r="Y12" s="29">
        <f>Q12+U12</f>
        <v>0</v>
      </c>
      <c r="Z12" s="29">
        <f>R12+V12</f>
        <v>0</v>
      </c>
      <c r="AA12" s="29">
        <f>T12+X12</f>
        <v>0</v>
      </c>
      <c r="AB12" s="52">
        <f>ROUND((IF('Section-A'!$I$11+'Section-A'!$I$12=0,0,AA12/('Section-A'!$I$11+'Section-A'!$I$12))),4)</f>
        <v>0</v>
      </c>
      <c r="AC12" s="25"/>
      <c r="AD12" s="29">
        <f>AA12+AC12</f>
        <v>0</v>
      </c>
      <c r="AE12" s="52">
        <f>ROUND((IF('Section-A'!$I$11+'Section-A'!$I$12=0,0,AD12/('Section-A'!$I$11+'Section-A'!$I$12))),4)</f>
        <v>0</v>
      </c>
      <c r="AF12" s="20" t="s">
        <v>472</v>
      </c>
      <c r="AH12" s="115"/>
      <c r="AI12" s="63"/>
      <c r="AJ12" s="63"/>
    </row>
    <row r="13" spans="1:36" hidden="1">
      <c r="A13" s="115"/>
      <c r="B13" s="115"/>
      <c r="C13" s="115" t="s">
        <v>435</v>
      </c>
      <c r="AH13" s="115"/>
      <c r="AI13" s="63"/>
      <c r="AJ13" s="63"/>
    </row>
    <row r="14" spans="1:36" hidden="1">
      <c r="A14" s="115"/>
      <c r="B14" s="115"/>
      <c r="C14" s="115" t="s">
        <v>438</v>
      </c>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t="s">
        <v>439</v>
      </c>
      <c r="AI14" s="63"/>
      <c r="AJ14" s="63"/>
    </row>
    <row r="15" spans="1:36" hidden="1"/>
    <row r="16" spans="1:36" hidden="1"/>
    <row r="17" spans="1:33" hidden="1"/>
    <row r="18" spans="1:33" hidden="1"/>
    <row r="19" spans="1:33" hidden="1"/>
    <row r="20" spans="1:33" hidden="1">
      <c r="A20" s="115"/>
      <c r="B20" s="115"/>
      <c r="C20" s="115" t="s">
        <v>564</v>
      </c>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row>
    <row r="21" spans="1:33" hidden="1">
      <c r="A21" s="115"/>
      <c r="B21" s="115"/>
      <c r="C21" s="115"/>
      <c r="D21" s="115"/>
      <c r="E21" s="115"/>
      <c r="F21" s="115"/>
      <c r="G21" s="115"/>
      <c r="H21" s="115"/>
      <c r="I21" s="115"/>
      <c r="J21" s="115"/>
      <c r="K21" s="115"/>
      <c r="L21" s="115"/>
      <c r="M21" s="115"/>
      <c r="N21" s="115"/>
      <c r="O21" s="115"/>
      <c r="P21" s="115"/>
      <c r="Q21" s="115" t="s">
        <v>519</v>
      </c>
      <c r="R21" s="115" t="s">
        <v>520</v>
      </c>
      <c r="S21" s="115" t="s">
        <v>52</v>
      </c>
      <c r="T21" s="115" t="s">
        <v>525</v>
      </c>
      <c r="U21" s="115" t="s">
        <v>521</v>
      </c>
      <c r="V21" s="115" t="s">
        <v>522</v>
      </c>
      <c r="W21" s="115" t="s">
        <v>53</v>
      </c>
      <c r="X21" s="115" t="s">
        <v>526</v>
      </c>
      <c r="Y21" s="115" t="s">
        <v>523</v>
      </c>
      <c r="Z21" s="115" t="s">
        <v>524</v>
      </c>
      <c r="AA21" s="115" t="s">
        <v>530</v>
      </c>
      <c r="AB21" s="115" t="s">
        <v>73</v>
      </c>
      <c r="AC21" s="115" t="s">
        <v>531</v>
      </c>
      <c r="AD21" s="115" t="s">
        <v>532</v>
      </c>
      <c r="AE21" s="115" t="s">
        <v>533</v>
      </c>
      <c r="AF21" s="115"/>
      <c r="AG21" s="115"/>
    </row>
    <row r="22" spans="1:33" hidden="1">
      <c r="A22" s="115"/>
      <c r="B22" s="115"/>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row>
    <row r="23" spans="1:33" hidden="1">
      <c r="A23" s="115"/>
      <c r="B23" s="115"/>
      <c r="C23" s="115" t="s">
        <v>436</v>
      </c>
      <c r="D23" s="115" t="s">
        <v>459</v>
      </c>
      <c r="E23" s="115" t="s">
        <v>459</v>
      </c>
      <c r="F23" s="115" t="s">
        <v>459</v>
      </c>
      <c r="G23" s="115" t="s">
        <v>459</v>
      </c>
      <c r="H23" s="115" t="s">
        <v>459</v>
      </c>
      <c r="I23" s="115" t="s">
        <v>459</v>
      </c>
      <c r="J23" s="115" t="s">
        <v>459</v>
      </c>
      <c r="K23" s="115" t="s">
        <v>459</v>
      </c>
      <c r="L23" s="115" t="s">
        <v>459</v>
      </c>
      <c r="M23" s="115" t="s">
        <v>459</v>
      </c>
      <c r="N23" s="115" t="s">
        <v>459</v>
      </c>
      <c r="O23" s="115" t="s">
        <v>459</v>
      </c>
      <c r="P23" s="115" t="s">
        <v>459</v>
      </c>
      <c r="Q23" s="115"/>
      <c r="R23" s="115"/>
      <c r="S23" s="115"/>
      <c r="T23" s="115"/>
      <c r="U23" s="115"/>
      <c r="V23" s="115"/>
      <c r="W23" s="115"/>
      <c r="X23" s="115"/>
      <c r="Y23" s="115"/>
      <c r="Z23" s="115"/>
      <c r="AA23" s="115"/>
      <c r="AB23" s="115"/>
      <c r="AC23" s="115"/>
      <c r="AD23" s="115"/>
      <c r="AE23" s="115"/>
      <c r="AF23" s="115" t="s">
        <v>435</v>
      </c>
      <c r="AG23" s="115" t="s">
        <v>437</v>
      </c>
    </row>
    <row r="24" spans="1:33" hidden="1">
      <c r="A24" s="115"/>
      <c r="B24" s="115"/>
      <c r="C24" s="115" t="s">
        <v>435</v>
      </c>
      <c r="AG24" s="115"/>
    </row>
    <row r="25" spans="1:33" ht="15.75">
      <c r="A25" s="115"/>
      <c r="B25" s="115" t="s">
        <v>547</v>
      </c>
      <c r="C25" s="95"/>
      <c r="D25" s="149" t="s">
        <v>550</v>
      </c>
      <c r="E25" s="150"/>
      <c r="F25" s="150"/>
      <c r="G25" s="150"/>
      <c r="H25" s="150"/>
      <c r="I25" s="150"/>
      <c r="J25" s="150"/>
      <c r="K25" s="150"/>
      <c r="L25" s="150"/>
      <c r="M25" s="150"/>
      <c r="N25" s="150"/>
      <c r="O25" s="150"/>
      <c r="P25" s="151"/>
      <c r="Q25" s="29">
        <f>SUM(Q11:Q13)</f>
        <v>0</v>
      </c>
      <c r="R25" s="29">
        <f t="shared" ref="R25:AA25" si="0">SUM(R11:R13)</f>
        <v>0</v>
      </c>
      <c r="S25" s="29">
        <f t="shared" si="0"/>
        <v>0</v>
      </c>
      <c r="T25" s="29">
        <f t="shared" si="0"/>
        <v>0</v>
      </c>
      <c r="U25" s="29">
        <f t="shared" si="0"/>
        <v>0</v>
      </c>
      <c r="V25" s="29">
        <f t="shared" si="0"/>
        <v>0</v>
      </c>
      <c r="W25" s="29">
        <f t="shared" si="0"/>
        <v>0</v>
      </c>
      <c r="X25" s="29">
        <f t="shared" si="0"/>
        <v>0</v>
      </c>
      <c r="Y25" s="29">
        <f t="shared" si="0"/>
        <v>0</v>
      </c>
      <c r="Z25" s="29">
        <f t="shared" si="0"/>
        <v>0</v>
      </c>
      <c r="AA25" s="29">
        <f t="shared" si="0"/>
        <v>0</v>
      </c>
      <c r="AB25" s="52">
        <f>ROUND((IF('Section-A'!$I$11+'Section-A'!$I$12=0,0,AA25/('Section-A'!$I$11+'Section-A'!$I$12))),4)</f>
        <v>0</v>
      </c>
      <c r="AC25" s="29">
        <f>SUM(AC11:AC13)</f>
        <v>0</v>
      </c>
      <c r="AD25" s="29">
        <f>SUM(AD11:AD13)</f>
        <v>0</v>
      </c>
      <c r="AE25" s="52">
        <f>ROUND((IF('Section-A'!$I$11+'Section-A'!$I$12=0,0,AD25/('Section-A'!$I$11+'Section-A'!$I$12))),4)</f>
        <v>0</v>
      </c>
      <c r="AG25" s="115"/>
    </row>
    <row r="26" spans="1:33" ht="79.5" customHeight="1">
      <c r="A26" s="115"/>
      <c r="B26" s="115"/>
      <c r="C26" s="115" t="s">
        <v>435</v>
      </c>
      <c r="D26" s="152" t="s">
        <v>579</v>
      </c>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4"/>
      <c r="AG26" s="115"/>
    </row>
    <row r="27" spans="1:33" ht="409.5">
      <c r="A27" s="115"/>
      <c r="B27" s="115"/>
      <c r="C27" s="115" t="s">
        <v>438</v>
      </c>
      <c r="D27" s="111" t="s">
        <v>579</v>
      </c>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t="s">
        <v>439</v>
      </c>
    </row>
    <row r="34" s="23" customFormat="1"/>
    <row r="35" s="23" customFormat="1"/>
    <row r="36" s="23" customFormat="1"/>
    <row r="37" s="23" customFormat="1"/>
    <row r="38" s="23" customFormat="1"/>
    <row r="39" s="23" customFormat="1"/>
    <row r="40" s="23" customFormat="1"/>
    <row r="41" s="23" customFormat="1"/>
  </sheetData>
  <mergeCells count="5">
    <mergeCell ref="D1:J2"/>
    <mergeCell ref="D25:P25"/>
    <mergeCell ref="D26:AE26"/>
    <mergeCell ref="D9:H9"/>
    <mergeCell ref="I9:AE9"/>
  </mergeCells>
  <phoneticPr fontId="3" type="noConversion"/>
  <dataValidations count="16">
    <dataValidation type="textLength" operator="equal" allowBlank="1" showInputMessage="1" showErrorMessage="1" errorTitle="Input Error" error="Please enter value with length =10" sqref="G12">
      <formula1>10</formula1>
    </dataValidation>
    <dataValidation type="list" allowBlank="1" showInputMessage="1" showErrorMessage="1" errorTitle="Input Error" error="Please enter a valid value from dropdown" sqref="K12">
      <formula1>"10-Public-central government,11-Public-state government,12-Public-others,20-Co-operative,30-Private,40-Joint"</formula1>
    </dataValidation>
    <dataValidation type="list" allowBlank="1" showDropDown="1" showInputMessage="1" showErrorMessage="1" errorTitle="Input Error" error="Please enter a valid value from dropdown" sqref="L12">
      <formula1>"1-Sole,2-Multiple Arrangement,3-Consortium,4-Sole and Multiple Arrangement,5-Sole and Consortium,6-Multiple Arrangement and Consortium,7-Sole; Consortium and Multiple Arrangement"</formula1>
    </dataValidation>
    <dataValidation type="list" allowBlank="1" showInputMessage="1" showErrorMessage="1" errorTitle="Input Error" error="Please enter a valid value from dropdown" sqref="P12">
      <formula1>"S-Standard,SR-Non-CDR Standard Restructured,SCDR-Standard Restructured under CDR,SS-Sub-standard,D1-Doubtful 1,D2-Doubtful 2,D3-Doubtful 3,L-Loss,SSR-Substandard Restructured,DR-Doubtful Restructured"</formula1>
    </dataValidation>
    <dataValidation type="decimal" allowBlank="1" showInputMessage="1" showErrorMessage="1" errorTitle="Input Error" error="Please enter a numeric value between -99999999999999999 and 99999999999999999" sqref="Y12">
      <formula1>-99999999999999900</formula1>
      <formula2>99999999999999900</formula2>
    </dataValidation>
    <dataValidation type="decimal" allowBlank="1" showInputMessage="1" showErrorMessage="1" errorTitle="Input Error" error="Please enter a numeric value between -99999999999999999 and 99999999999999999" sqref="Z12">
      <formula1>-99999999999999900</formula1>
      <formula2>99999999999999900</formula2>
    </dataValidation>
    <dataValidation type="decimal" allowBlank="1" showInputMessage="1" showErrorMessage="1" errorTitle="Input Error" error="Please enter a numeric value between -99999999999999999 and 99999999999999999" sqref="AA12">
      <formula1>-99999999999999900</formula1>
      <formula2>99999999999999900</formula2>
    </dataValidation>
    <dataValidation type="decimal" allowBlank="1" showInputMessage="1" showErrorMessage="1" errorTitle="Input Error" error="Please enter a numeric value between -99999999999999999 and 99999999999999999" sqref="AB12">
      <formula1>-99999999999999900</formula1>
      <formula2>99999999999999900</formula2>
    </dataValidation>
    <dataValidation type="decimal" allowBlank="1" showInputMessage="1" showErrorMessage="1" errorTitle="Input Error" error="Please enter a numeric value between -99999999999999999 and 99999999999999999" sqref="AD12">
      <formula1>-99999999999999900</formula1>
      <formula2>99999999999999900</formula2>
    </dataValidation>
    <dataValidation type="decimal" allowBlank="1" showInputMessage="1" showErrorMessage="1" errorTitle="Input Error" error="Please enter a numeric value between -99999999999999999 and 99999999999999999" sqref="AE12">
      <formula1>-99999999999999900</formula1>
      <formula2>99999999999999900</formula2>
    </dataValidation>
    <dataValidation type="decimal" allowBlank="1" showInputMessage="1" showErrorMessage="1" errorTitle="Input Error" error="Please enter a numeric value between -99999999999999999 and 99999999999999999" sqref="Q25:AA25">
      <formula1>-99999999999999900</formula1>
      <formula2>99999999999999900</formula2>
    </dataValidation>
    <dataValidation type="decimal" allowBlank="1" showInputMessage="1" showErrorMessage="1" errorTitle="Input Error" error="Please enter a numeric value between -99999999999999999 and 99999999999999999" sqref="AB25">
      <formula1>-99999999999999900</formula1>
      <formula2>99999999999999900</formula2>
    </dataValidation>
    <dataValidation type="decimal" allowBlank="1" showInputMessage="1" showErrorMessage="1" errorTitle="Input Error" error="Please enter a numeric value between -99999999999999999 and 99999999999999999" sqref="AC25">
      <formula1>-99999999999999900</formula1>
      <formula2>99999999999999900</formula2>
    </dataValidation>
    <dataValidation type="decimal" allowBlank="1" showInputMessage="1" showErrorMessage="1" errorTitle="Input Error" error="Please enter a numeric value between -99999999999999999 and 99999999999999999" sqref="AD25">
      <formula1>-99999999999999900</formula1>
      <formula2>99999999999999900</formula2>
    </dataValidation>
    <dataValidation type="decimal" allowBlank="1" showInputMessage="1" showErrorMessage="1" errorTitle="Input Error" error="Please enter a numeric value between -99999999999999999 and 99999999999999999" sqref="AE25">
      <formula1>-99999999999999900</formula1>
      <formula2>99999999999999900</formula2>
    </dataValidation>
    <dataValidation type="decimal" allowBlank="1" showInputMessage="1" showErrorMessage="1" errorTitle="Error" error="Please enter numeric value between 0 and 999999999.99" sqref="Q12:X12 AC12">
      <formula1>0</formula1>
      <formula2>999999999.99</formula2>
    </dataValidation>
  </dataValidations>
  <pageMargins left="0.75" right="0.75" top="1" bottom="1" header="0.5" footer="0.5"/>
  <pageSetup orientation="portrait" horizontalDpi="200" verticalDpi="2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P157"/>
  <sheetViews>
    <sheetView showGridLines="0" topLeftCell="D41" zoomScale="85" workbookViewId="0">
      <selection sqref="A1:C1048576"/>
    </sheetView>
  </sheetViews>
  <sheetFormatPr defaultColWidth="9.140625" defaultRowHeight="15"/>
  <cols>
    <col min="1" max="3" width="9.140625" style="44" hidden="1" customWidth="1"/>
    <col min="4" max="4" width="7.5703125" style="44" customWidth="1"/>
    <col min="5" max="5" width="42.7109375" style="44" customWidth="1"/>
    <col min="6" max="6" width="34.7109375" style="44" customWidth="1"/>
    <col min="7" max="10" width="15.7109375" style="44" customWidth="1"/>
    <col min="11" max="11" width="15.7109375" style="44" hidden="1" customWidth="1"/>
    <col min="12" max="12" width="15.7109375" style="44" customWidth="1"/>
    <col min="13" max="14" width="5.7109375" style="44" customWidth="1"/>
    <col min="15" max="16384" width="9.140625" style="44"/>
  </cols>
  <sheetData>
    <row r="1" spans="1:13" s="40" customFormat="1" ht="30" customHeight="1">
      <c r="A1" s="18" t="s">
        <v>516</v>
      </c>
      <c r="B1" s="38"/>
      <c r="C1" s="38"/>
      <c r="D1" s="148" t="s">
        <v>546</v>
      </c>
      <c r="E1" s="148"/>
      <c r="F1" s="148"/>
      <c r="G1" s="148"/>
      <c r="H1" s="148"/>
      <c r="I1" s="148"/>
      <c r="J1" s="148"/>
    </row>
    <row r="2" spans="1:13" s="40" customFormat="1" ht="30" customHeight="1">
      <c r="D2" s="148"/>
      <c r="E2" s="148"/>
      <c r="F2" s="148"/>
      <c r="G2" s="148"/>
      <c r="H2" s="148"/>
      <c r="I2" s="148"/>
      <c r="J2" s="148"/>
    </row>
    <row r="4" spans="1:13" hidden="1"/>
    <row r="5" spans="1:13" s="23" customFormat="1" hidden="1"/>
    <row r="6" spans="1:13" s="23" customFormat="1" hidden="1"/>
    <row r="7" spans="1:13" s="23" customFormat="1" hidden="1"/>
    <row r="8" spans="1:13" s="23" customFormat="1" hidden="1"/>
    <row r="9" spans="1:13" s="23" customFormat="1" hidden="1"/>
    <row r="10" spans="1:13" s="23" customFormat="1" hidden="1"/>
    <row r="11" spans="1:13" s="23" customFormat="1" ht="30" hidden="1" customHeight="1"/>
    <row r="12" spans="1:13" s="23" customFormat="1" hidden="1"/>
    <row r="13" spans="1:13" s="23" customFormat="1" hidden="1"/>
    <row r="14" spans="1:13" s="23" customFormat="1" hidden="1"/>
    <row r="15" spans="1:13" s="38" customFormat="1" hidden="1"/>
    <row r="16" spans="1:13" s="38" customFormat="1">
      <c r="A16" s="37"/>
      <c r="B16" s="37"/>
      <c r="C16" s="37"/>
      <c r="D16" s="37"/>
      <c r="E16" s="37"/>
      <c r="F16" s="37"/>
      <c r="G16" s="37"/>
      <c r="H16" s="37"/>
      <c r="I16" s="37"/>
      <c r="J16" s="37"/>
      <c r="K16" s="37"/>
      <c r="L16" s="37"/>
      <c r="M16" s="37"/>
    </row>
    <row r="17" spans="1:15" s="38" customFormat="1">
      <c r="A17" s="88"/>
      <c r="B17" s="87"/>
      <c r="C17" s="87" t="s">
        <v>497</v>
      </c>
      <c r="D17" s="87"/>
      <c r="E17" s="87"/>
      <c r="F17" s="87"/>
      <c r="G17" s="87"/>
      <c r="H17" s="87"/>
      <c r="I17" s="87"/>
      <c r="J17" s="87"/>
      <c r="K17" s="87"/>
      <c r="L17" s="87"/>
      <c r="M17" s="87"/>
      <c r="N17" s="39"/>
      <c r="O17" s="39"/>
    </row>
    <row r="18" spans="1:15" s="38" customFormat="1" hidden="1">
      <c r="A18" s="88"/>
      <c r="B18" s="87"/>
      <c r="C18" s="87"/>
      <c r="D18" s="87"/>
      <c r="E18" s="87"/>
      <c r="F18" s="87"/>
      <c r="G18" s="87" t="s">
        <v>525</v>
      </c>
      <c r="H18" s="51" t="s">
        <v>526</v>
      </c>
      <c r="I18" s="51" t="s">
        <v>530</v>
      </c>
      <c r="J18" s="51" t="s">
        <v>533</v>
      </c>
      <c r="K18" s="87"/>
      <c r="L18" s="87"/>
      <c r="M18" s="87"/>
      <c r="N18" s="39"/>
      <c r="O18" s="39"/>
    </row>
    <row r="19" spans="1:15" s="38" customFormat="1" hidden="1">
      <c r="A19" s="88"/>
      <c r="B19" s="87"/>
      <c r="C19" s="87"/>
      <c r="D19" s="87"/>
      <c r="E19" s="51" t="s">
        <v>475</v>
      </c>
      <c r="F19" s="51" t="s">
        <v>493</v>
      </c>
      <c r="G19" s="51"/>
      <c r="H19" s="51"/>
      <c r="I19" s="51"/>
      <c r="J19" s="51"/>
      <c r="K19" s="51" t="s">
        <v>492</v>
      </c>
      <c r="L19" s="87"/>
      <c r="M19" s="87"/>
      <c r="N19" s="39"/>
      <c r="O19" s="39"/>
    </row>
    <row r="20" spans="1:15" s="38" customFormat="1" hidden="1">
      <c r="A20" s="88"/>
      <c r="B20" s="87"/>
      <c r="C20" s="87" t="s">
        <v>436</v>
      </c>
      <c r="D20" s="87" t="s">
        <v>518</v>
      </c>
      <c r="E20" s="87" t="s">
        <v>464</v>
      </c>
      <c r="F20" s="87" t="s">
        <v>464</v>
      </c>
      <c r="G20" s="87"/>
      <c r="H20" s="87"/>
      <c r="I20" s="87"/>
      <c r="J20" s="87"/>
      <c r="K20" s="87" t="s">
        <v>464</v>
      </c>
      <c r="L20" s="87" t="s">
        <v>435</v>
      </c>
      <c r="M20" s="87" t="s">
        <v>437</v>
      </c>
      <c r="N20" s="39"/>
      <c r="O20" s="39"/>
    </row>
    <row r="21" spans="1:15" s="38" customFormat="1" ht="18.75">
      <c r="A21" s="88"/>
      <c r="B21" s="87"/>
      <c r="C21" s="87" t="s">
        <v>459</v>
      </c>
      <c r="D21" s="179" t="s">
        <v>546</v>
      </c>
      <c r="E21" s="180"/>
      <c r="F21" s="180"/>
      <c r="G21" s="180"/>
      <c r="H21" s="180"/>
      <c r="I21" s="181"/>
      <c r="J21" s="24"/>
      <c r="K21" s="24"/>
      <c r="L21" s="31"/>
      <c r="M21" s="87"/>
      <c r="N21" s="39"/>
      <c r="O21" s="39"/>
    </row>
    <row r="22" spans="1:15" ht="18.75" customHeight="1">
      <c r="A22" s="88"/>
      <c r="B22" s="87"/>
      <c r="C22" s="87" t="s">
        <v>459</v>
      </c>
      <c r="D22" s="161" t="s">
        <v>55</v>
      </c>
      <c r="E22" s="162"/>
      <c r="F22" s="163"/>
      <c r="G22" s="164" t="s">
        <v>480</v>
      </c>
      <c r="H22" s="165"/>
      <c r="I22" s="165"/>
      <c r="J22" s="166"/>
      <c r="K22" s="41"/>
      <c r="L22" s="42"/>
      <c r="M22" s="87"/>
      <c r="N22" s="43"/>
      <c r="O22" s="43"/>
    </row>
    <row r="23" spans="1:15" s="38" customFormat="1" ht="56.25">
      <c r="A23" s="88"/>
      <c r="B23" s="87"/>
      <c r="C23" s="87" t="s">
        <v>459</v>
      </c>
      <c r="D23" s="36" t="s">
        <v>534</v>
      </c>
      <c r="E23" s="28" t="s">
        <v>2</v>
      </c>
      <c r="F23" s="28" t="s">
        <v>3</v>
      </c>
      <c r="G23" s="26" t="s">
        <v>467</v>
      </c>
      <c r="H23" s="26" t="s">
        <v>474</v>
      </c>
      <c r="I23" s="26" t="s">
        <v>58</v>
      </c>
      <c r="J23" s="26" t="s">
        <v>529</v>
      </c>
      <c r="K23" s="32"/>
      <c r="L23" s="37"/>
      <c r="M23" s="87"/>
      <c r="N23" s="39"/>
      <c r="O23" s="39"/>
    </row>
    <row r="24" spans="1:15" s="38" customFormat="1" hidden="1">
      <c r="A24" s="88"/>
      <c r="B24" s="87"/>
      <c r="C24" s="87" t="s">
        <v>435</v>
      </c>
      <c r="D24" s="39"/>
      <c r="E24" s="37"/>
      <c r="F24" s="37"/>
      <c r="G24" s="37"/>
      <c r="H24" s="37"/>
      <c r="I24" s="37"/>
      <c r="J24" s="37"/>
      <c r="K24" s="37"/>
      <c r="L24" s="37"/>
      <c r="M24" s="87"/>
      <c r="N24" s="39"/>
      <c r="O24" s="39"/>
    </row>
    <row r="25" spans="1:15" s="38" customFormat="1">
      <c r="A25" s="88"/>
      <c r="B25" s="87" t="s">
        <v>503</v>
      </c>
      <c r="C25" s="96"/>
      <c r="D25" s="45">
        <v>1</v>
      </c>
      <c r="E25" s="85"/>
      <c r="F25" s="85"/>
      <c r="G25" s="25"/>
      <c r="H25" s="25"/>
      <c r="I25" s="29">
        <f t="shared" ref="I25:I44" si="0">G25+H25</f>
        <v>0</v>
      </c>
      <c r="J25" s="52">
        <f>ROUND((IF('Section-A'!$I$11+'Section-A'!$I$12=0,0,I25/('Section-A'!$I$11+'Section-A'!$I$12))),4)</f>
        <v>0</v>
      </c>
      <c r="K25" s="46" t="s">
        <v>472</v>
      </c>
      <c r="L25" s="37"/>
      <c r="M25" s="87"/>
      <c r="N25" s="39"/>
      <c r="O25" s="39"/>
    </row>
    <row r="26" spans="1:15" s="38" customFormat="1">
      <c r="A26" s="88"/>
      <c r="B26" s="87" t="s">
        <v>503</v>
      </c>
      <c r="C26" s="96"/>
      <c r="D26" s="45">
        <v>2</v>
      </c>
      <c r="E26" s="85"/>
      <c r="F26" s="85"/>
      <c r="G26" s="25"/>
      <c r="H26" s="25"/>
      <c r="I26" s="29">
        <f t="shared" si="0"/>
        <v>0</v>
      </c>
      <c r="J26" s="52">
        <f>ROUND((IF('Section-A'!$I$11+'Section-A'!$I$12=0,0,I26/('Section-A'!$I$11+'Section-A'!$I$12))),4)</f>
        <v>0</v>
      </c>
      <c r="K26" s="46" t="s">
        <v>565</v>
      </c>
      <c r="L26" s="37"/>
      <c r="M26" s="87"/>
      <c r="N26" s="39"/>
      <c r="O26" s="39"/>
    </row>
    <row r="27" spans="1:15" s="38" customFormat="1">
      <c r="A27" s="88"/>
      <c r="B27" s="87" t="s">
        <v>503</v>
      </c>
      <c r="C27" s="96"/>
      <c r="D27" s="45">
        <v>3</v>
      </c>
      <c r="E27" s="85"/>
      <c r="F27" s="85"/>
      <c r="G27" s="25"/>
      <c r="H27" s="25"/>
      <c r="I27" s="29">
        <f t="shared" si="0"/>
        <v>0</v>
      </c>
      <c r="J27" s="52">
        <f>ROUND((IF('Section-A'!$I$11+'Section-A'!$I$12=0,0,I27/('Section-A'!$I$11+'Section-A'!$I$12))),4)</f>
        <v>0</v>
      </c>
      <c r="K27" s="46" t="s">
        <v>19</v>
      </c>
      <c r="L27" s="37"/>
      <c r="M27" s="87"/>
      <c r="N27" s="39"/>
      <c r="O27" s="39"/>
    </row>
    <row r="28" spans="1:15" s="38" customFormat="1">
      <c r="A28" s="88"/>
      <c r="B28" s="87" t="s">
        <v>503</v>
      </c>
      <c r="C28" s="96"/>
      <c r="D28" s="45">
        <v>4</v>
      </c>
      <c r="E28" s="85"/>
      <c r="F28" s="85"/>
      <c r="G28" s="25"/>
      <c r="H28" s="25"/>
      <c r="I28" s="29">
        <f t="shared" si="0"/>
        <v>0</v>
      </c>
      <c r="J28" s="52">
        <f>ROUND((IF('Section-A'!$I$11+'Section-A'!$I$12=0,0,I28/('Section-A'!$I$11+'Section-A'!$I$12))),4)</f>
        <v>0</v>
      </c>
      <c r="K28" s="46" t="s">
        <v>20</v>
      </c>
      <c r="L28" s="37"/>
      <c r="M28" s="87"/>
      <c r="N28" s="39"/>
      <c r="O28" s="39"/>
    </row>
    <row r="29" spans="1:15" s="38" customFormat="1">
      <c r="A29" s="88"/>
      <c r="B29" s="87" t="s">
        <v>503</v>
      </c>
      <c r="C29" s="96"/>
      <c r="D29" s="45">
        <v>5</v>
      </c>
      <c r="E29" s="85"/>
      <c r="F29" s="85"/>
      <c r="G29" s="25"/>
      <c r="H29" s="25"/>
      <c r="I29" s="29">
        <f t="shared" si="0"/>
        <v>0</v>
      </c>
      <c r="J29" s="52">
        <f>ROUND((IF('Section-A'!$I$11+'Section-A'!$I$12=0,0,I29/('Section-A'!$I$11+'Section-A'!$I$12))),4)</f>
        <v>0</v>
      </c>
      <c r="K29" s="46" t="s">
        <v>21</v>
      </c>
      <c r="L29" s="37"/>
      <c r="M29" s="87"/>
      <c r="N29" s="39"/>
      <c r="O29" s="39"/>
    </row>
    <row r="30" spans="1:15" s="38" customFormat="1">
      <c r="A30" s="88"/>
      <c r="B30" s="87" t="s">
        <v>503</v>
      </c>
      <c r="C30" s="96"/>
      <c r="D30" s="45">
        <v>6</v>
      </c>
      <c r="E30" s="85"/>
      <c r="F30" s="85"/>
      <c r="G30" s="25"/>
      <c r="H30" s="25"/>
      <c r="I30" s="29">
        <f t="shared" si="0"/>
        <v>0</v>
      </c>
      <c r="J30" s="52">
        <f>ROUND((IF('Section-A'!$I$11+'Section-A'!$I$12=0,0,I30/('Section-A'!$I$11+'Section-A'!$I$12))),4)</f>
        <v>0</v>
      </c>
      <c r="K30" s="46" t="s">
        <v>22</v>
      </c>
      <c r="L30" s="37"/>
      <c r="M30" s="87"/>
      <c r="N30" s="39"/>
      <c r="O30" s="39"/>
    </row>
    <row r="31" spans="1:15" s="38" customFormat="1">
      <c r="A31" s="88"/>
      <c r="B31" s="87" t="s">
        <v>503</v>
      </c>
      <c r="C31" s="96"/>
      <c r="D31" s="45">
        <v>7</v>
      </c>
      <c r="E31" s="85"/>
      <c r="F31" s="85"/>
      <c r="G31" s="25"/>
      <c r="H31" s="25"/>
      <c r="I31" s="29">
        <f t="shared" si="0"/>
        <v>0</v>
      </c>
      <c r="J31" s="52">
        <f>ROUND((IF('Section-A'!$I$11+'Section-A'!$I$12=0,0,I31/('Section-A'!$I$11+'Section-A'!$I$12))),4)</f>
        <v>0</v>
      </c>
      <c r="K31" s="46" t="s">
        <v>23</v>
      </c>
      <c r="L31" s="37"/>
      <c r="M31" s="87"/>
      <c r="N31" s="39"/>
      <c r="O31" s="39"/>
    </row>
    <row r="32" spans="1:15" s="38" customFormat="1">
      <c r="A32" s="88"/>
      <c r="B32" s="87" t="s">
        <v>503</v>
      </c>
      <c r="C32" s="96"/>
      <c r="D32" s="45">
        <v>8</v>
      </c>
      <c r="E32" s="85"/>
      <c r="F32" s="85"/>
      <c r="G32" s="25"/>
      <c r="H32" s="25"/>
      <c r="I32" s="29">
        <f t="shared" si="0"/>
        <v>0</v>
      </c>
      <c r="J32" s="52">
        <f>ROUND((IF('Section-A'!$I$11+'Section-A'!$I$12=0,0,I32/('Section-A'!$I$11+'Section-A'!$I$12))),4)</f>
        <v>0</v>
      </c>
      <c r="K32" s="46" t="s">
        <v>24</v>
      </c>
      <c r="L32" s="37"/>
      <c r="M32" s="87"/>
      <c r="N32" s="39"/>
      <c r="O32" s="39"/>
    </row>
    <row r="33" spans="1:16" s="38" customFormat="1">
      <c r="A33" s="88"/>
      <c r="B33" s="87" t="s">
        <v>503</v>
      </c>
      <c r="C33" s="96"/>
      <c r="D33" s="45">
        <v>9</v>
      </c>
      <c r="E33" s="85"/>
      <c r="F33" s="85"/>
      <c r="G33" s="25"/>
      <c r="H33" s="25"/>
      <c r="I33" s="29">
        <f t="shared" si="0"/>
        <v>0</v>
      </c>
      <c r="J33" s="52">
        <f>ROUND((IF('Section-A'!$I$11+'Section-A'!$I$12=0,0,I33/('Section-A'!$I$11+'Section-A'!$I$12))),4)</f>
        <v>0</v>
      </c>
      <c r="K33" s="46" t="s">
        <v>25</v>
      </c>
      <c r="L33" s="37"/>
      <c r="M33" s="87"/>
      <c r="N33" s="39"/>
      <c r="O33" s="39"/>
    </row>
    <row r="34" spans="1:16" s="38" customFormat="1">
      <c r="A34" s="88"/>
      <c r="B34" s="87" t="s">
        <v>503</v>
      </c>
      <c r="C34" s="96"/>
      <c r="D34" s="45">
        <v>10</v>
      </c>
      <c r="E34" s="85"/>
      <c r="F34" s="85"/>
      <c r="G34" s="25"/>
      <c r="H34" s="25"/>
      <c r="I34" s="29">
        <f t="shared" si="0"/>
        <v>0</v>
      </c>
      <c r="J34" s="52">
        <f>ROUND((IF('Section-A'!$I$11+'Section-A'!$I$12=0,0,I34/('Section-A'!$I$11+'Section-A'!$I$12))),4)</f>
        <v>0</v>
      </c>
      <c r="K34" s="46" t="s">
        <v>26</v>
      </c>
      <c r="L34" s="37"/>
      <c r="M34" s="87"/>
      <c r="N34" s="39"/>
      <c r="O34" s="39"/>
    </row>
    <row r="35" spans="1:16" s="38" customFormat="1">
      <c r="A35" s="88"/>
      <c r="B35" s="87" t="s">
        <v>503</v>
      </c>
      <c r="C35" s="96"/>
      <c r="D35" s="45">
        <v>11</v>
      </c>
      <c r="E35" s="85"/>
      <c r="F35" s="85"/>
      <c r="G35" s="25"/>
      <c r="H35" s="25"/>
      <c r="I35" s="29">
        <f t="shared" si="0"/>
        <v>0</v>
      </c>
      <c r="J35" s="52">
        <f>ROUND((IF('Section-A'!$I$11+'Section-A'!$I$12=0,0,I35/('Section-A'!$I$11+'Section-A'!$I$12))),4)</f>
        <v>0</v>
      </c>
      <c r="K35" s="46" t="s">
        <v>27</v>
      </c>
      <c r="L35" s="37"/>
      <c r="M35" s="87"/>
      <c r="N35" s="39"/>
      <c r="O35" s="39"/>
    </row>
    <row r="36" spans="1:16" s="38" customFormat="1">
      <c r="A36" s="88"/>
      <c r="B36" s="87" t="s">
        <v>503</v>
      </c>
      <c r="C36" s="96"/>
      <c r="D36" s="45">
        <v>12</v>
      </c>
      <c r="E36" s="85"/>
      <c r="F36" s="85"/>
      <c r="G36" s="25"/>
      <c r="H36" s="25"/>
      <c r="I36" s="29">
        <f t="shared" si="0"/>
        <v>0</v>
      </c>
      <c r="J36" s="52">
        <f>ROUND((IF('Section-A'!$I$11+'Section-A'!$I$12=0,0,I36/('Section-A'!$I$11+'Section-A'!$I$12))),4)</f>
        <v>0</v>
      </c>
      <c r="K36" s="46" t="s">
        <v>28</v>
      </c>
      <c r="L36" s="37"/>
      <c r="M36" s="87"/>
      <c r="N36" s="39"/>
      <c r="O36" s="39"/>
    </row>
    <row r="37" spans="1:16" s="38" customFormat="1">
      <c r="A37" s="88"/>
      <c r="B37" s="87" t="s">
        <v>503</v>
      </c>
      <c r="C37" s="96"/>
      <c r="D37" s="45">
        <v>13</v>
      </c>
      <c r="E37" s="85"/>
      <c r="F37" s="85"/>
      <c r="G37" s="25"/>
      <c r="H37" s="25"/>
      <c r="I37" s="29">
        <f t="shared" si="0"/>
        <v>0</v>
      </c>
      <c r="J37" s="52">
        <f>ROUND((IF('Section-A'!$I$11+'Section-A'!$I$12=0,0,I37/('Section-A'!$I$11+'Section-A'!$I$12))),4)</f>
        <v>0</v>
      </c>
      <c r="K37" s="46" t="s">
        <v>29</v>
      </c>
      <c r="L37" s="37"/>
      <c r="M37" s="87"/>
      <c r="N37" s="39"/>
      <c r="O37" s="39"/>
    </row>
    <row r="38" spans="1:16" s="38" customFormat="1">
      <c r="A38" s="88"/>
      <c r="B38" s="87" t="s">
        <v>503</v>
      </c>
      <c r="C38" s="96"/>
      <c r="D38" s="45">
        <v>14</v>
      </c>
      <c r="E38" s="85"/>
      <c r="F38" s="85"/>
      <c r="G38" s="25"/>
      <c r="H38" s="25"/>
      <c r="I38" s="29">
        <f t="shared" si="0"/>
        <v>0</v>
      </c>
      <c r="J38" s="52">
        <f>ROUND((IF('Section-A'!$I$11+'Section-A'!$I$12=0,0,I38/('Section-A'!$I$11+'Section-A'!$I$12))),4)</f>
        <v>0</v>
      </c>
      <c r="K38" s="46" t="s">
        <v>30</v>
      </c>
      <c r="L38" s="37"/>
      <c r="M38" s="87"/>
      <c r="N38" s="39"/>
      <c r="O38" s="39"/>
    </row>
    <row r="39" spans="1:16" s="38" customFormat="1">
      <c r="A39" s="88"/>
      <c r="B39" s="87" t="s">
        <v>503</v>
      </c>
      <c r="C39" s="96"/>
      <c r="D39" s="45">
        <v>15</v>
      </c>
      <c r="E39" s="85"/>
      <c r="F39" s="85"/>
      <c r="G39" s="25"/>
      <c r="H39" s="25"/>
      <c r="I39" s="29">
        <f t="shared" si="0"/>
        <v>0</v>
      </c>
      <c r="J39" s="52">
        <f>ROUND((IF('Section-A'!$I$11+'Section-A'!$I$12=0,0,I39/('Section-A'!$I$11+'Section-A'!$I$12))),4)</f>
        <v>0</v>
      </c>
      <c r="K39" s="46" t="s">
        <v>31</v>
      </c>
      <c r="L39" s="37"/>
      <c r="M39" s="87"/>
      <c r="N39" s="39"/>
      <c r="O39" s="39"/>
    </row>
    <row r="40" spans="1:16" s="38" customFormat="1">
      <c r="A40" s="88"/>
      <c r="B40" s="87" t="s">
        <v>503</v>
      </c>
      <c r="C40" s="96"/>
      <c r="D40" s="45">
        <v>16</v>
      </c>
      <c r="E40" s="85"/>
      <c r="F40" s="85"/>
      <c r="G40" s="25"/>
      <c r="H40" s="25"/>
      <c r="I40" s="29">
        <f t="shared" si="0"/>
        <v>0</v>
      </c>
      <c r="J40" s="52">
        <f>ROUND((IF('Section-A'!$I$11+'Section-A'!$I$12=0,0,I40/('Section-A'!$I$11+'Section-A'!$I$12))),4)</f>
        <v>0</v>
      </c>
      <c r="K40" s="46" t="s">
        <v>32</v>
      </c>
      <c r="L40" s="37"/>
      <c r="M40" s="87"/>
      <c r="N40" s="39"/>
      <c r="O40" s="39"/>
    </row>
    <row r="41" spans="1:16" s="38" customFormat="1">
      <c r="A41" s="88"/>
      <c r="B41" s="87" t="s">
        <v>503</v>
      </c>
      <c r="C41" s="96"/>
      <c r="D41" s="45">
        <v>17</v>
      </c>
      <c r="E41" s="85"/>
      <c r="F41" s="85"/>
      <c r="G41" s="25"/>
      <c r="H41" s="25"/>
      <c r="I41" s="29">
        <f t="shared" si="0"/>
        <v>0</v>
      </c>
      <c r="J41" s="52">
        <f>ROUND((IF('Section-A'!$I$11+'Section-A'!$I$12=0,0,I41/('Section-A'!$I$11+'Section-A'!$I$12))),4)</f>
        <v>0</v>
      </c>
      <c r="K41" s="46" t="s">
        <v>33</v>
      </c>
      <c r="L41" s="37"/>
      <c r="M41" s="87"/>
      <c r="N41" s="39"/>
      <c r="O41" s="39"/>
    </row>
    <row r="42" spans="1:16" s="38" customFormat="1">
      <c r="A42" s="88"/>
      <c r="B42" s="87" t="s">
        <v>503</v>
      </c>
      <c r="C42" s="96"/>
      <c r="D42" s="45">
        <v>18</v>
      </c>
      <c r="E42" s="85"/>
      <c r="F42" s="85"/>
      <c r="G42" s="25"/>
      <c r="H42" s="25"/>
      <c r="I42" s="29">
        <f t="shared" si="0"/>
        <v>0</v>
      </c>
      <c r="J42" s="52">
        <f>ROUND((IF('Section-A'!$I$11+'Section-A'!$I$12=0,0,I42/('Section-A'!$I$11+'Section-A'!$I$12))),4)</f>
        <v>0</v>
      </c>
      <c r="K42" s="46" t="s">
        <v>34</v>
      </c>
      <c r="L42" s="37"/>
      <c r="M42" s="87"/>
      <c r="N42" s="39"/>
      <c r="O42" s="39"/>
    </row>
    <row r="43" spans="1:16" s="38" customFormat="1">
      <c r="A43" s="88"/>
      <c r="B43" s="87" t="s">
        <v>503</v>
      </c>
      <c r="C43" s="96"/>
      <c r="D43" s="45">
        <v>19</v>
      </c>
      <c r="E43" s="85"/>
      <c r="F43" s="85"/>
      <c r="G43" s="25"/>
      <c r="H43" s="25"/>
      <c r="I43" s="29">
        <f t="shared" si="0"/>
        <v>0</v>
      </c>
      <c r="J43" s="52">
        <f>ROUND((IF('Section-A'!$I$11+'Section-A'!$I$12=0,0,I43/('Section-A'!$I$11+'Section-A'!$I$12))),4)</f>
        <v>0</v>
      </c>
      <c r="K43" s="46" t="s">
        <v>35</v>
      </c>
      <c r="L43" s="37"/>
      <c r="M43" s="87"/>
      <c r="N43" s="39"/>
      <c r="O43" s="39"/>
    </row>
    <row r="44" spans="1:16" s="38" customFormat="1">
      <c r="A44" s="88"/>
      <c r="B44" s="87" t="s">
        <v>503</v>
      </c>
      <c r="C44" s="96"/>
      <c r="D44" s="45">
        <v>20</v>
      </c>
      <c r="E44" s="85"/>
      <c r="F44" s="85"/>
      <c r="G44" s="25"/>
      <c r="H44" s="25"/>
      <c r="I44" s="29">
        <f t="shared" si="0"/>
        <v>0</v>
      </c>
      <c r="J44" s="52">
        <f>ROUND((IF('Section-A'!$I$11+'Section-A'!$I$12=0,0,I44/('Section-A'!$I$11+'Section-A'!$I$12))),4)</f>
        <v>0</v>
      </c>
      <c r="K44" s="46" t="s">
        <v>36</v>
      </c>
      <c r="L44" s="37"/>
      <c r="M44" s="87"/>
      <c r="N44" s="39"/>
      <c r="O44" s="39"/>
    </row>
    <row r="45" spans="1:16" s="38" customFormat="1" hidden="1">
      <c r="A45" s="88"/>
      <c r="B45" s="87"/>
      <c r="C45" s="87" t="s">
        <v>435</v>
      </c>
      <c r="D45" s="39"/>
      <c r="E45" s="37"/>
      <c r="F45" s="37"/>
      <c r="G45" s="37"/>
      <c r="H45" s="37"/>
      <c r="I45" s="37"/>
      <c r="J45" s="37"/>
      <c r="K45" s="37"/>
      <c r="L45" s="37"/>
      <c r="M45" s="87"/>
      <c r="N45" s="39"/>
      <c r="O45" s="39"/>
    </row>
    <row r="46" spans="1:16" s="38" customFormat="1" hidden="1">
      <c r="A46" s="97"/>
      <c r="B46" s="98"/>
      <c r="C46" s="98" t="s">
        <v>438</v>
      </c>
      <c r="D46" s="98"/>
      <c r="E46" s="98"/>
      <c r="F46" s="98"/>
      <c r="G46" s="98"/>
      <c r="H46" s="98"/>
      <c r="I46" s="98"/>
      <c r="J46" s="98"/>
      <c r="K46" s="98"/>
      <c r="L46" s="98"/>
      <c r="M46" s="98" t="s">
        <v>439</v>
      </c>
      <c r="N46" s="39"/>
      <c r="O46" s="39"/>
    </row>
    <row r="47" spans="1:16" s="38" customFormat="1" hidden="1">
      <c r="K47" s="47"/>
      <c r="N47" s="37"/>
    </row>
    <row r="48" spans="1:16" s="38" customFormat="1" hidden="1">
      <c r="A48" s="99"/>
      <c r="B48" s="100"/>
      <c r="C48" s="100" t="s">
        <v>501</v>
      </c>
      <c r="D48" s="100"/>
      <c r="E48" s="100"/>
      <c r="F48" s="100"/>
      <c r="G48" s="100"/>
      <c r="H48" s="100"/>
      <c r="I48" s="100"/>
      <c r="J48" s="100"/>
      <c r="K48" s="100"/>
      <c r="L48" s="100"/>
      <c r="M48" s="39"/>
      <c r="N48" s="39"/>
      <c r="O48" s="39"/>
      <c r="P48" s="48"/>
    </row>
    <row r="49" spans="1:16" s="38" customFormat="1" hidden="1">
      <c r="A49" s="88"/>
      <c r="B49" s="87"/>
      <c r="C49" s="87"/>
      <c r="D49" s="87"/>
      <c r="E49" s="87"/>
      <c r="F49" s="51"/>
      <c r="G49" s="87" t="s">
        <v>525</v>
      </c>
      <c r="H49" s="51" t="s">
        <v>526</v>
      </c>
      <c r="I49" s="51" t="s">
        <v>530</v>
      </c>
      <c r="J49" s="51" t="s">
        <v>533</v>
      </c>
      <c r="K49" s="87"/>
      <c r="L49" s="87"/>
      <c r="M49" s="39"/>
      <c r="N49" s="39"/>
      <c r="O49" s="39"/>
      <c r="P49" s="48"/>
    </row>
    <row r="50" spans="1:16" s="38" customFormat="1" hidden="1">
      <c r="A50" s="88"/>
      <c r="B50" s="87"/>
      <c r="C50" s="87"/>
      <c r="D50" s="87"/>
      <c r="E50" s="87"/>
      <c r="F50" s="51"/>
      <c r="G50" s="51"/>
      <c r="H50" s="51"/>
      <c r="I50" s="51"/>
      <c r="J50" s="51"/>
      <c r="K50" s="87"/>
      <c r="L50" s="87"/>
      <c r="M50" s="39"/>
      <c r="N50" s="39"/>
      <c r="O50" s="39"/>
      <c r="P50" s="48"/>
    </row>
    <row r="51" spans="1:16" s="38" customFormat="1" hidden="1">
      <c r="A51" s="88"/>
      <c r="B51" s="87"/>
      <c r="C51" s="87" t="s">
        <v>436</v>
      </c>
      <c r="D51" s="87" t="s">
        <v>459</v>
      </c>
      <c r="E51" s="87" t="s">
        <v>459</v>
      </c>
      <c r="F51" s="87"/>
      <c r="G51" s="87"/>
      <c r="H51" s="87"/>
      <c r="I51" s="87"/>
      <c r="J51" s="87"/>
      <c r="K51" s="87" t="s">
        <v>435</v>
      </c>
      <c r="L51" s="87" t="s">
        <v>437</v>
      </c>
      <c r="M51" s="39"/>
      <c r="N51" s="39"/>
      <c r="O51" s="39"/>
      <c r="P51" s="48"/>
    </row>
    <row r="52" spans="1:16" s="38" customFormat="1" hidden="1">
      <c r="A52" s="88"/>
      <c r="B52" s="87"/>
      <c r="C52" s="87" t="s">
        <v>435</v>
      </c>
      <c r="D52" s="37"/>
      <c r="E52" s="37"/>
      <c r="F52" s="37"/>
      <c r="G52" s="37"/>
      <c r="H52" s="37"/>
      <c r="I52" s="37"/>
      <c r="J52" s="37"/>
      <c r="K52" s="37"/>
      <c r="L52" s="87"/>
      <c r="M52" s="39"/>
      <c r="N52" s="39"/>
      <c r="O52" s="39"/>
      <c r="P52" s="48"/>
    </row>
    <row r="53" spans="1:16" ht="18.75">
      <c r="A53" s="88"/>
      <c r="B53" s="87" t="s">
        <v>503</v>
      </c>
      <c r="C53" s="96"/>
      <c r="D53" s="134" t="s">
        <v>537</v>
      </c>
      <c r="E53" s="135"/>
      <c r="F53" s="136"/>
      <c r="G53" s="29">
        <f t="array" ref="G53">SUM(G24:G45)</f>
        <v>0</v>
      </c>
      <c r="H53" s="29">
        <f t="array" ref="H53">SUM(H24:H45)</f>
        <v>0</v>
      </c>
      <c r="I53" s="29">
        <f t="array" ref="I53">SUM(I24:I45)</f>
        <v>0</v>
      </c>
      <c r="J53" s="52">
        <f>ROUND((IF('Section-A'!$I$11+'Section-A'!$I$12=0,0,I53/('Section-A'!$I$11+'Section-A'!$I$12))),4)</f>
        <v>0</v>
      </c>
      <c r="K53" s="42"/>
      <c r="L53" s="87"/>
      <c r="M53" s="43"/>
      <c r="N53" s="43"/>
      <c r="O53" s="43"/>
      <c r="P53" s="42"/>
    </row>
    <row r="54" spans="1:16" ht="120" customHeight="1">
      <c r="A54" s="88"/>
      <c r="B54" s="87"/>
      <c r="C54" s="87" t="s">
        <v>435</v>
      </c>
      <c r="D54" s="185" t="s">
        <v>0</v>
      </c>
      <c r="E54" s="186"/>
      <c r="F54" s="186"/>
      <c r="G54" s="186"/>
      <c r="H54" s="186"/>
      <c r="I54" s="186"/>
      <c r="J54" s="186"/>
      <c r="K54" s="42"/>
      <c r="L54" s="87"/>
      <c r="M54" s="43"/>
      <c r="N54" s="43"/>
      <c r="O54" s="43"/>
      <c r="P54" s="42"/>
    </row>
    <row r="55" spans="1:16">
      <c r="A55" s="97"/>
      <c r="B55" s="98"/>
      <c r="C55" s="98" t="s">
        <v>438</v>
      </c>
      <c r="D55" s="87"/>
      <c r="E55" s="87"/>
      <c r="F55" s="87"/>
      <c r="G55" s="87"/>
      <c r="H55" s="87"/>
      <c r="I55" s="87"/>
      <c r="J55" s="87"/>
      <c r="K55" s="87"/>
      <c r="L55" s="87" t="s">
        <v>439</v>
      </c>
      <c r="M55" s="43"/>
      <c r="N55" s="43"/>
      <c r="O55" s="43"/>
      <c r="P55" s="42"/>
    </row>
    <row r="56" spans="1:16" ht="15.75" hidden="1" thickBot="1"/>
    <row r="57" spans="1:16" s="38" customFormat="1" ht="15.75" hidden="1" thickBot="1">
      <c r="A57" s="44"/>
      <c r="B57" s="44"/>
      <c r="C57" s="44"/>
      <c r="D57" s="182" t="s">
        <v>506</v>
      </c>
      <c r="E57" s="183"/>
      <c r="F57" s="183"/>
      <c r="G57" s="183"/>
      <c r="H57" s="184"/>
    </row>
    <row r="58" spans="1:16" s="38" customFormat="1" ht="45" hidden="1" customHeight="1">
      <c r="D58" s="193" t="s">
        <v>482</v>
      </c>
      <c r="E58" s="194"/>
      <c r="F58" s="194"/>
      <c r="G58" s="194"/>
      <c r="H58" s="195"/>
    </row>
    <row r="59" spans="1:16" hidden="1">
      <c r="A59" s="42"/>
      <c r="B59" s="42"/>
      <c r="C59" s="42"/>
      <c r="D59" s="42"/>
      <c r="E59" s="42"/>
      <c r="F59" s="42"/>
      <c r="G59" s="42"/>
      <c r="H59" s="42"/>
      <c r="I59" s="42"/>
      <c r="J59" s="42"/>
      <c r="K59" s="42"/>
      <c r="L59" s="42"/>
      <c r="M59" s="42"/>
    </row>
    <row r="60" spans="1:16">
      <c r="A60" s="42"/>
      <c r="B60" s="42"/>
      <c r="C60" s="42"/>
      <c r="D60" s="42"/>
      <c r="E60" s="42"/>
      <c r="F60" s="42"/>
      <c r="G60" s="42"/>
      <c r="H60" s="42"/>
      <c r="I60" s="42"/>
      <c r="J60" s="42"/>
      <c r="K60" s="42"/>
      <c r="L60" s="42"/>
      <c r="M60" s="42"/>
    </row>
    <row r="61" spans="1:16" s="38" customFormat="1">
      <c r="A61" s="88"/>
      <c r="B61" s="87"/>
      <c r="C61" s="87" t="s">
        <v>498</v>
      </c>
      <c r="D61" s="87"/>
      <c r="E61" s="87"/>
      <c r="F61" s="87"/>
      <c r="G61" s="87"/>
      <c r="H61" s="87"/>
      <c r="I61" s="87"/>
      <c r="J61" s="87"/>
      <c r="K61" s="87"/>
      <c r="L61" s="87"/>
      <c r="M61" s="87"/>
      <c r="N61" s="39"/>
      <c r="O61" s="39"/>
    </row>
    <row r="62" spans="1:16" s="38" customFormat="1" hidden="1">
      <c r="A62" s="88"/>
      <c r="B62" s="87"/>
      <c r="C62" s="87"/>
      <c r="D62" s="87"/>
      <c r="E62" s="87"/>
      <c r="F62" s="87"/>
      <c r="G62" s="87" t="s">
        <v>525</v>
      </c>
      <c r="H62" s="51" t="s">
        <v>526</v>
      </c>
      <c r="I62" s="51" t="s">
        <v>530</v>
      </c>
      <c r="J62" s="51" t="s">
        <v>533</v>
      </c>
      <c r="K62" s="87"/>
      <c r="L62" s="87"/>
      <c r="M62" s="87"/>
      <c r="N62" s="39"/>
      <c r="O62" s="39"/>
    </row>
    <row r="63" spans="1:16" s="38" customFormat="1" hidden="1">
      <c r="A63" s="88"/>
      <c r="B63" s="87"/>
      <c r="C63" s="87"/>
      <c r="D63" s="87"/>
      <c r="E63" s="51" t="s">
        <v>475</v>
      </c>
      <c r="F63" s="51" t="s">
        <v>493</v>
      </c>
      <c r="G63" s="51"/>
      <c r="H63" s="51"/>
      <c r="I63" s="51"/>
      <c r="J63" s="51"/>
      <c r="K63" s="51" t="s">
        <v>492</v>
      </c>
      <c r="L63" s="87"/>
      <c r="M63" s="87"/>
      <c r="N63" s="39"/>
      <c r="O63" s="39"/>
    </row>
    <row r="64" spans="1:16" s="38" customFormat="1" hidden="1">
      <c r="A64" s="88"/>
      <c r="B64" s="87"/>
      <c r="C64" s="87" t="s">
        <v>436</v>
      </c>
      <c r="D64" s="87" t="s">
        <v>518</v>
      </c>
      <c r="E64" s="87" t="s">
        <v>464</v>
      </c>
      <c r="F64" s="87" t="s">
        <v>464</v>
      </c>
      <c r="G64" s="87"/>
      <c r="H64" s="87"/>
      <c r="I64" s="87"/>
      <c r="J64" s="87"/>
      <c r="K64" s="87" t="s">
        <v>464</v>
      </c>
      <c r="L64" s="87" t="s">
        <v>435</v>
      </c>
      <c r="M64" s="87" t="s">
        <v>437</v>
      </c>
      <c r="N64" s="39"/>
      <c r="O64" s="39"/>
    </row>
    <row r="65" spans="1:15" ht="18.75" customHeight="1">
      <c r="A65" s="88"/>
      <c r="B65" s="87"/>
      <c r="C65" s="87" t="s">
        <v>459</v>
      </c>
      <c r="D65" s="161" t="s">
        <v>56</v>
      </c>
      <c r="E65" s="162"/>
      <c r="F65" s="163"/>
      <c r="G65" s="164" t="s">
        <v>480</v>
      </c>
      <c r="H65" s="165"/>
      <c r="I65" s="165"/>
      <c r="J65" s="166"/>
      <c r="K65" s="41"/>
      <c r="L65" s="42"/>
      <c r="M65" s="87"/>
      <c r="N65" s="43"/>
      <c r="O65" s="43"/>
    </row>
    <row r="66" spans="1:15" s="38" customFormat="1" ht="56.25">
      <c r="A66" s="88"/>
      <c r="B66" s="87"/>
      <c r="C66" s="87" t="s">
        <v>459</v>
      </c>
      <c r="D66" s="36" t="s">
        <v>534</v>
      </c>
      <c r="E66" s="28" t="s">
        <v>2</v>
      </c>
      <c r="F66" s="28" t="s">
        <v>3</v>
      </c>
      <c r="G66" s="26" t="s">
        <v>467</v>
      </c>
      <c r="H66" s="26" t="s">
        <v>474</v>
      </c>
      <c r="I66" s="26" t="s">
        <v>59</v>
      </c>
      <c r="J66" s="26" t="s">
        <v>529</v>
      </c>
      <c r="K66" s="32"/>
      <c r="L66" s="37"/>
      <c r="M66" s="87"/>
      <c r="N66" s="39"/>
      <c r="O66" s="39"/>
    </row>
    <row r="67" spans="1:15" s="38" customFormat="1" hidden="1">
      <c r="A67" s="88"/>
      <c r="B67" s="87"/>
      <c r="C67" s="87" t="s">
        <v>435</v>
      </c>
      <c r="D67" s="39"/>
      <c r="E67" s="37"/>
      <c r="F67" s="37"/>
      <c r="G67" s="37"/>
      <c r="H67" s="37"/>
      <c r="I67" s="37"/>
      <c r="J67" s="37"/>
      <c r="K67" s="37"/>
      <c r="L67" s="37"/>
      <c r="M67" s="87"/>
      <c r="N67" s="39"/>
      <c r="O67" s="39"/>
    </row>
    <row r="68" spans="1:15" s="38" customFormat="1">
      <c r="A68" s="88"/>
      <c r="B68" s="87" t="s">
        <v>504</v>
      </c>
      <c r="C68" s="96"/>
      <c r="D68" s="45">
        <v>1</v>
      </c>
      <c r="E68" s="85"/>
      <c r="F68" s="85"/>
      <c r="G68" s="25"/>
      <c r="H68" s="25"/>
      <c r="I68" s="29">
        <f t="shared" ref="I68:I87" si="1">G68+H68</f>
        <v>0</v>
      </c>
      <c r="J68" s="52">
        <f>ROUND((IF('Section-A'!$I$11+'Section-A'!$I$12=0,0,I68/('Section-A'!$I$11+'Section-A'!$I$12))),4)</f>
        <v>0</v>
      </c>
      <c r="K68" s="46" t="s">
        <v>472</v>
      </c>
      <c r="L68" s="37"/>
      <c r="M68" s="87"/>
      <c r="N68" s="39"/>
      <c r="O68" s="39"/>
    </row>
    <row r="69" spans="1:15" s="38" customFormat="1">
      <c r="A69" s="88"/>
      <c r="B69" s="87" t="s">
        <v>504</v>
      </c>
      <c r="C69" s="96"/>
      <c r="D69" s="45">
        <v>2</v>
      </c>
      <c r="E69" s="85"/>
      <c r="F69" s="85"/>
      <c r="G69" s="25"/>
      <c r="H69" s="25"/>
      <c r="I69" s="29">
        <f t="shared" si="1"/>
        <v>0</v>
      </c>
      <c r="J69" s="52">
        <f>ROUND((IF('Section-A'!$I$11+'Section-A'!$I$12=0,0,I69/('Section-A'!$I$11+'Section-A'!$I$12))),4)</f>
        <v>0</v>
      </c>
      <c r="K69" s="46" t="s">
        <v>565</v>
      </c>
      <c r="L69" s="37"/>
      <c r="M69" s="87"/>
      <c r="N69" s="39"/>
      <c r="O69" s="39"/>
    </row>
    <row r="70" spans="1:15" s="38" customFormat="1">
      <c r="A70" s="88"/>
      <c r="B70" s="87" t="s">
        <v>504</v>
      </c>
      <c r="C70" s="96"/>
      <c r="D70" s="45">
        <v>3</v>
      </c>
      <c r="E70" s="85"/>
      <c r="F70" s="85"/>
      <c r="G70" s="25"/>
      <c r="H70" s="25"/>
      <c r="I70" s="29">
        <f t="shared" si="1"/>
        <v>0</v>
      </c>
      <c r="J70" s="52">
        <f>ROUND((IF('Section-A'!$I$11+'Section-A'!$I$12=0,0,I70/('Section-A'!$I$11+'Section-A'!$I$12))),4)</f>
        <v>0</v>
      </c>
      <c r="K70" s="46" t="s">
        <v>19</v>
      </c>
      <c r="L70" s="37"/>
      <c r="M70" s="87"/>
      <c r="N70" s="39"/>
      <c r="O70" s="39"/>
    </row>
    <row r="71" spans="1:15" s="38" customFormat="1">
      <c r="A71" s="88"/>
      <c r="B71" s="87" t="s">
        <v>504</v>
      </c>
      <c r="C71" s="96"/>
      <c r="D71" s="45">
        <v>4</v>
      </c>
      <c r="E71" s="85"/>
      <c r="F71" s="85"/>
      <c r="G71" s="25"/>
      <c r="H71" s="25"/>
      <c r="I71" s="29">
        <f t="shared" si="1"/>
        <v>0</v>
      </c>
      <c r="J71" s="52">
        <f>ROUND((IF('Section-A'!$I$11+'Section-A'!$I$12=0,0,I71/('Section-A'!$I$11+'Section-A'!$I$12))),4)</f>
        <v>0</v>
      </c>
      <c r="K71" s="46" t="s">
        <v>20</v>
      </c>
      <c r="L71" s="37"/>
      <c r="M71" s="87"/>
      <c r="N71" s="39"/>
      <c r="O71" s="39"/>
    </row>
    <row r="72" spans="1:15" s="38" customFormat="1">
      <c r="A72" s="88"/>
      <c r="B72" s="87" t="s">
        <v>504</v>
      </c>
      <c r="C72" s="96"/>
      <c r="D72" s="45">
        <v>5</v>
      </c>
      <c r="E72" s="85"/>
      <c r="F72" s="85"/>
      <c r="G72" s="25"/>
      <c r="H72" s="25"/>
      <c r="I72" s="29">
        <f t="shared" si="1"/>
        <v>0</v>
      </c>
      <c r="J72" s="52">
        <f>ROUND((IF('Section-A'!$I$11+'Section-A'!$I$12=0,0,I72/('Section-A'!$I$11+'Section-A'!$I$12))),4)</f>
        <v>0</v>
      </c>
      <c r="K72" s="46" t="s">
        <v>21</v>
      </c>
      <c r="L72" s="37"/>
      <c r="M72" s="87"/>
      <c r="N72" s="39"/>
      <c r="O72" s="39"/>
    </row>
    <row r="73" spans="1:15" s="38" customFormat="1">
      <c r="A73" s="88"/>
      <c r="B73" s="87" t="s">
        <v>504</v>
      </c>
      <c r="C73" s="96"/>
      <c r="D73" s="45">
        <v>6</v>
      </c>
      <c r="E73" s="85"/>
      <c r="F73" s="85"/>
      <c r="G73" s="25"/>
      <c r="H73" s="25"/>
      <c r="I73" s="29">
        <f t="shared" si="1"/>
        <v>0</v>
      </c>
      <c r="J73" s="52">
        <f>ROUND((IF('Section-A'!$I$11+'Section-A'!$I$12=0,0,I73/('Section-A'!$I$11+'Section-A'!$I$12))),4)</f>
        <v>0</v>
      </c>
      <c r="K73" s="46" t="s">
        <v>22</v>
      </c>
      <c r="L73" s="37"/>
      <c r="M73" s="87"/>
      <c r="N73" s="39"/>
      <c r="O73" s="39"/>
    </row>
    <row r="74" spans="1:15" s="38" customFormat="1">
      <c r="A74" s="88"/>
      <c r="B74" s="87" t="s">
        <v>504</v>
      </c>
      <c r="C74" s="96"/>
      <c r="D74" s="45">
        <v>7</v>
      </c>
      <c r="E74" s="85"/>
      <c r="F74" s="85"/>
      <c r="G74" s="25"/>
      <c r="H74" s="25"/>
      <c r="I74" s="29">
        <f t="shared" si="1"/>
        <v>0</v>
      </c>
      <c r="J74" s="52">
        <f>ROUND((IF('Section-A'!$I$11+'Section-A'!$I$12=0,0,I74/('Section-A'!$I$11+'Section-A'!$I$12))),4)</f>
        <v>0</v>
      </c>
      <c r="K74" s="46" t="s">
        <v>23</v>
      </c>
      <c r="L74" s="37"/>
      <c r="M74" s="87"/>
      <c r="N74" s="39"/>
      <c r="O74" s="39"/>
    </row>
    <row r="75" spans="1:15" s="38" customFormat="1">
      <c r="A75" s="88"/>
      <c r="B75" s="87" t="s">
        <v>504</v>
      </c>
      <c r="C75" s="96"/>
      <c r="D75" s="45">
        <v>8</v>
      </c>
      <c r="E75" s="85"/>
      <c r="F75" s="85"/>
      <c r="G75" s="25"/>
      <c r="H75" s="25"/>
      <c r="I75" s="29">
        <f t="shared" si="1"/>
        <v>0</v>
      </c>
      <c r="J75" s="52">
        <f>ROUND((IF('Section-A'!$I$11+'Section-A'!$I$12=0,0,I75/('Section-A'!$I$11+'Section-A'!$I$12))),4)</f>
        <v>0</v>
      </c>
      <c r="K75" s="46" t="s">
        <v>24</v>
      </c>
      <c r="L75" s="37"/>
      <c r="M75" s="87"/>
      <c r="N75" s="39"/>
      <c r="O75" s="39"/>
    </row>
    <row r="76" spans="1:15" s="38" customFormat="1">
      <c r="A76" s="88"/>
      <c r="B76" s="87" t="s">
        <v>504</v>
      </c>
      <c r="C76" s="96"/>
      <c r="D76" s="45">
        <v>9</v>
      </c>
      <c r="E76" s="85"/>
      <c r="F76" s="85"/>
      <c r="G76" s="25"/>
      <c r="H76" s="25"/>
      <c r="I76" s="29">
        <f t="shared" si="1"/>
        <v>0</v>
      </c>
      <c r="J76" s="52">
        <f>ROUND((IF('Section-A'!$I$11+'Section-A'!$I$12=0,0,I76/('Section-A'!$I$11+'Section-A'!$I$12))),4)</f>
        <v>0</v>
      </c>
      <c r="K76" s="46" t="s">
        <v>25</v>
      </c>
      <c r="L76" s="37"/>
      <c r="M76" s="87"/>
      <c r="N76" s="39"/>
      <c r="O76" s="39"/>
    </row>
    <row r="77" spans="1:15" s="38" customFormat="1">
      <c r="A77" s="88"/>
      <c r="B77" s="87" t="s">
        <v>504</v>
      </c>
      <c r="C77" s="96"/>
      <c r="D77" s="45">
        <v>10</v>
      </c>
      <c r="E77" s="85"/>
      <c r="F77" s="85"/>
      <c r="G77" s="25"/>
      <c r="H77" s="25"/>
      <c r="I77" s="29">
        <f t="shared" si="1"/>
        <v>0</v>
      </c>
      <c r="J77" s="52">
        <f>ROUND((IF('Section-A'!$I$11+'Section-A'!$I$12=0,0,I77/('Section-A'!$I$11+'Section-A'!$I$12))),4)</f>
        <v>0</v>
      </c>
      <c r="K77" s="46" t="s">
        <v>26</v>
      </c>
      <c r="L77" s="37"/>
      <c r="M77" s="87"/>
      <c r="N77" s="39"/>
      <c r="O77" s="39"/>
    </row>
    <row r="78" spans="1:15" s="38" customFormat="1">
      <c r="A78" s="88"/>
      <c r="B78" s="87" t="s">
        <v>504</v>
      </c>
      <c r="C78" s="96"/>
      <c r="D78" s="45">
        <v>11</v>
      </c>
      <c r="E78" s="85"/>
      <c r="F78" s="85"/>
      <c r="G78" s="25"/>
      <c r="H78" s="25"/>
      <c r="I78" s="29">
        <f t="shared" si="1"/>
        <v>0</v>
      </c>
      <c r="J78" s="52">
        <f>ROUND((IF('Section-A'!$I$11+'Section-A'!$I$12=0,0,I78/('Section-A'!$I$11+'Section-A'!$I$12))),4)</f>
        <v>0</v>
      </c>
      <c r="K78" s="46" t="s">
        <v>27</v>
      </c>
      <c r="L78" s="37"/>
      <c r="M78" s="87"/>
      <c r="N78" s="39"/>
      <c r="O78" s="39"/>
    </row>
    <row r="79" spans="1:15" s="38" customFormat="1">
      <c r="A79" s="88"/>
      <c r="B79" s="87" t="s">
        <v>504</v>
      </c>
      <c r="C79" s="96"/>
      <c r="D79" s="45">
        <v>12</v>
      </c>
      <c r="E79" s="85"/>
      <c r="F79" s="85"/>
      <c r="G79" s="25"/>
      <c r="H79" s="25"/>
      <c r="I79" s="29">
        <f t="shared" si="1"/>
        <v>0</v>
      </c>
      <c r="J79" s="52">
        <f>ROUND((IF('Section-A'!$I$11+'Section-A'!$I$12=0,0,I79/('Section-A'!$I$11+'Section-A'!$I$12))),4)</f>
        <v>0</v>
      </c>
      <c r="K79" s="46" t="s">
        <v>28</v>
      </c>
      <c r="L79" s="37"/>
      <c r="M79" s="87"/>
      <c r="N79" s="39"/>
      <c r="O79" s="39"/>
    </row>
    <row r="80" spans="1:15" s="38" customFormat="1">
      <c r="A80" s="88"/>
      <c r="B80" s="87" t="s">
        <v>504</v>
      </c>
      <c r="C80" s="96"/>
      <c r="D80" s="45">
        <v>13</v>
      </c>
      <c r="E80" s="85"/>
      <c r="F80" s="85"/>
      <c r="G80" s="25"/>
      <c r="H80" s="25"/>
      <c r="I80" s="29">
        <f t="shared" si="1"/>
        <v>0</v>
      </c>
      <c r="J80" s="52">
        <f>ROUND((IF('Section-A'!$I$11+'Section-A'!$I$12=0,0,I80/('Section-A'!$I$11+'Section-A'!$I$12))),4)</f>
        <v>0</v>
      </c>
      <c r="K80" s="46" t="s">
        <v>29</v>
      </c>
      <c r="L80" s="37"/>
      <c r="M80" s="87"/>
      <c r="N80" s="39"/>
      <c r="O80" s="39"/>
    </row>
    <row r="81" spans="1:15" s="38" customFormat="1">
      <c r="A81" s="88"/>
      <c r="B81" s="87" t="s">
        <v>504</v>
      </c>
      <c r="C81" s="96"/>
      <c r="D81" s="45">
        <v>14</v>
      </c>
      <c r="E81" s="85"/>
      <c r="F81" s="85"/>
      <c r="G81" s="25"/>
      <c r="H81" s="25"/>
      <c r="I81" s="29">
        <f t="shared" si="1"/>
        <v>0</v>
      </c>
      <c r="J81" s="52">
        <f>ROUND((IF('Section-A'!$I$11+'Section-A'!$I$12=0,0,I81/('Section-A'!$I$11+'Section-A'!$I$12))),4)</f>
        <v>0</v>
      </c>
      <c r="K81" s="46" t="s">
        <v>30</v>
      </c>
      <c r="L81" s="37"/>
      <c r="M81" s="87"/>
      <c r="N81" s="39"/>
      <c r="O81" s="39"/>
    </row>
    <row r="82" spans="1:15" s="38" customFormat="1">
      <c r="A82" s="88"/>
      <c r="B82" s="87" t="s">
        <v>504</v>
      </c>
      <c r="C82" s="96"/>
      <c r="D82" s="45">
        <v>15</v>
      </c>
      <c r="E82" s="85"/>
      <c r="F82" s="85"/>
      <c r="G82" s="25"/>
      <c r="H82" s="25"/>
      <c r="I82" s="29">
        <f t="shared" si="1"/>
        <v>0</v>
      </c>
      <c r="J82" s="52">
        <f>ROUND((IF('Section-A'!$I$11+'Section-A'!$I$12=0,0,I82/('Section-A'!$I$11+'Section-A'!$I$12))),4)</f>
        <v>0</v>
      </c>
      <c r="K82" s="46" t="s">
        <v>31</v>
      </c>
      <c r="L82" s="37"/>
      <c r="M82" s="87"/>
      <c r="N82" s="39"/>
      <c r="O82" s="39"/>
    </row>
    <row r="83" spans="1:15" s="38" customFormat="1">
      <c r="A83" s="88"/>
      <c r="B83" s="87" t="s">
        <v>504</v>
      </c>
      <c r="C83" s="96"/>
      <c r="D83" s="45">
        <v>16</v>
      </c>
      <c r="E83" s="85"/>
      <c r="F83" s="85"/>
      <c r="G83" s="25"/>
      <c r="H83" s="25"/>
      <c r="I83" s="29">
        <f t="shared" si="1"/>
        <v>0</v>
      </c>
      <c r="J83" s="52">
        <f>ROUND((IF('Section-A'!$I$11+'Section-A'!$I$12=0,0,I83/('Section-A'!$I$11+'Section-A'!$I$12))),4)</f>
        <v>0</v>
      </c>
      <c r="K83" s="46" t="s">
        <v>32</v>
      </c>
      <c r="L83" s="37"/>
      <c r="M83" s="87"/>
      <c r="N83" s="39"/>
      <c r="O83" s="39"/>
    </row>
    <row r="84" spans="1:15" s="38" customFormat="1">
      <c r="A84" s="88"/>
      <c r="B84" s="87" t="s">
        <v>504</v>
      </c>
      <c r="C84" s="96"/>
      <c r="D84" s="45">
        <v>17</v>
      </c>
      <c r="E84" s="85"/>
      <c r="F84" s="85"/>
      <c r="G84" s="25"/>
      <c r="H84" s="25"/>
      <c r="I84" s="29">
        <f t="shared" si="1"/>
        <v>0</v>
      </c>
      <c r="J84" s="52">
        <f>ROUND((IF('Section-A'!$I$11+'Section-A'!$I$12=0,0,I84/('Section-A'!$I$11+'Section-A'!$I$12))),4)</f>
        <v>0</v>
      </c>
      <c r="K84" s="46" t="s">
        <v>33</v>
      </c>
      <c r="L84" s="37"/>
      <c r="M84" s="87"/>
      <c r="N84" s="39"/>
      <c r="O84" s="39"/>
    </row>
    <row r="85" spans="1:15" s="38" customFormat="1">
      <c r="A85" s="88"/>
      <c r="B85" s="87" t="s">
        <v>504</v>
      </c>
      <c r="C85" s="96"/>
      <c r="D85" s="45">
        <v>18</v>
      </c>
      <c r="E85" s="85"/>
      <c r="F85" s="85"/>
      <c r="G85" s="25"/>
      <c r="H85" s="25"/>
      <c r="I85" s="29">
        <f t="shared" si="1"/>
        <v>0</v>
      </c>
      <c r="J85" s="52">
        <f>ROUND((IF('Section-A'!$I$11+'Section-A'!$I$12=0,0,I85/('Section-A'!$I$11+'Section-A'!$I$12))),4)</f>
        <v>0</v>
      </c>
      <c r="K85" s="46" t="s">
        <v>34</v>
      </c>
      <c r="L85" s="37"/>
      <c r="M85" s="87"/>
      <c r="N85" s="39"/>
      <c r="O85" s="39"/>
    </row>
    <row r="86" spans="1:15" s="38" customFormat="1">
      <c r="A86" s="88"/>
      <c r="B86" s="87" t="s">
        <v>504</v>
      </c>
      <c r="C86" s="96"/>
      <c r="D86" s="45">
        <v>19</v>
      </c>
      <c r="E86" s="85"/>
      <c r="F86" s="85"/>
      <c r="G86" s="25"/>
      <c r="H86" s="25"/>
      <c r="I86" s="29">
        <f t="shared" si="1"/>
        <v>0</v>
      </c>
      <c r="J86" s="52">
        <f>ROUND((IF('Section-A'!$I$11+'Section-A'!$I$12=0,0,I86/('Section-A'!$I$11+'Section-A'!$I$12))),4)</f>
        <v>0</v>
      </c>
      <c r="K86" s="46" t="s">
        <v>35</v>
      </c>
      <c r="L86" s="37"/>
      <c r="M86" s="87"/>
      <c r="N86" s="39"/>
      <c r="O86" s="39"/>
    </row>
    <row r="87" spans="1:15" s="38" customFormat="1">
      <c r="A87" s="88"/>
      <c r="B87" s="87" t="s">
        <v>504</v>
      </c>
      <c r="C87" s="96"/>
      <c r="D87" s="45">
        <v>20</v>
      </c>
      <c r="E87" s="85"/>
      <c r="F87" s="85"/>
      <c r="G87" s="25"/>
      <c r="H87" s="25"/>
      <c r="I87" s="29">
        <f t="shared" si="1"/>
        <v>0</v>
      </c>
      <c r="J87" s="52">
        <f>ROUND((IF('Section-A'!$I$11+'Section-A'!$I$12=0,0,I87/('Section-A'!$I$11+'Section-A'!$I$12))),4)</f>
        <v>0</v>
      </c>
      <c r="K87" s="46" t="s">
        <v>36</v>
      </c>
      <c r="L87" s="37"/>
      <c r="M87" s="87"/>
      <c r="N87" s="39"/>
      <c r="O87" s="39"/>
    </row>
    <row r="88" spans="1:15" s="38" customFormat="1" hidden="1">
      <c r="A88" s="88"/>
      <c r="B88" s="87"/>
      <c r="C88" s="87" t="s">
        <v>435</v>
      </c>
      <c r="D88" s="39"/>
      <c r="E88" s="37"/>
      <c r="F88" s="37"/>
      <c r="G88" s="37"/>
      <c r="H88" s="37"/>
      <c r="I88" s="37"/>
      <c r="J88" s="37"/>
      <c r="K88" s="37"/>
      <c r="L88" s="37"/>
      <c r="M88" s="87"/>
      <c r="N88" s="39"/>
      <c r="O88" s="39"/>
    </row>
    <row r="89" spans="1:15" s="38" customFormat="1" hidden="1">
      <c r="A89" s="97"/>
      <c r="B89" s="98"/>
      <c r="C89" s="98" t="s">
        <v>438</v>
      </c>
      <c r="D89" s="98"/>
      <c r="E89" s="98"/>
      <c r="F89" s="98"/>
      <c r="G89" s="98"/>
      <c r="H89" s="98"/>
      <c r="I89" s="98"/>
      <c r="J89" s="98"/>
      <c r="K89" s="98"/>
      <c r="L89" s="98"/>
      <c r="M89" s="87" t="s">
        <v>439</v>
      </c>
      <c r="N89" s="39"/>
      <c r="O89" s="39"/>
    </row>
    <row r="90" spans="1:15" s="38" customFormat="1" hidden="1">
      <c r="K90" s="47"/>
      <c r="M90" s="37"/>
    </row>
    <row r="91" spans="1:15" s="38" customFormat="1" hidden="1">
      <c r="A91" s="99"/>
      <c r="B91" s="100"/>
      <c r="C91" s="100" t="s">
        <v>502</v>
      </c>
      <c r="D91" s="100"/>
      <c r="E91" s="100"/>
      <c r="F91" s="100"/>
      <c r="G91" s="100"/>
      <c r="H91" s="100"/>
      <c r="I91" s="100"/>
      <c r="J91" s="100"/>
      <c r="K91" s="100"/>
      <c r="L91" s="100"/>
      <c r="M91" s="39"/>
      <c r="N91" s="39"/>
      <c r="O91" s="37"/>
    </row>
    <row r="92" spans="1:15" s="38" customFormat="1" hidden="1">
      <c r="A92" s="88"/>
      <c r="B92" s="87"/>
      <c r="C92" s="87"/>
      <c r="D92" s="87"/>
      <c r="E92" s="87"/>
      <c r="F92" s="87"/>
      <c r="G92" s="87" t="s">
        <v>525</v>
      </c>
      <c r="H92" s="51" t="s">
        <v>526</v>
      </c>
      <c r="I92" s="51" t="s">
        <v>530</v>
      </c>
      <c r="J92" s="51" t="s">
        <v>533</v>
      </c>
      <c r="K92" s="87"/>
      <c r="L92" s="87"/>
      <c r="M92" s="39"/>
      <c r="N92" s="39"/>
      <c r="O92" s="37"/>
    </row>
    <row r="93" spans="1:15" s="38" customFormat="1" hidden="1">
      <c r="A93" s="88"/>
      <c r="B93" s="87"/>
      <c r="C93" s="87"/>
      <c r="D93" s="87"/>
      <c r="E93" s="87"/>
      <c r="F93" s="51"/>
      <c r="G93" s="51"/>
      <c r="H93" s="51"/>
      <c r="I93" s="51"/>
      <c r="J93" s="51"/>
      <c r="K93" s="87"/>
      <c r="L93" s="87"/>
      <c r="M93" s="39"/>
      <c r="N93" s="39"/>
      <c r="O93" s="37"/>
    </row>
    <row r="94" spans="1:15" s="38" customFormat="1" hidden="1">
      <c r="A94" s="88"/>
      <c r="B94" s="87"/>
      <c r="C94" s="87" t="s">
        <v>436</v>
      </c>
      <c r="D94" s="87" t="s">
        <v>459</v>
      </c>
      <c r="E94" s="87" t="s">
        <v>459</v>
      </c>
      <c r="F94" s="87"/>
      <c r="G94" s="87"/>
      <c r="H94" s="87"/>
      <c r="I94" s="87"/>
      <c r="J94" s="87"/>
      <c r="K94" s="87" t="s">
        <v>435</v>
      </c>
      <c r="L94" s="87" t="s">
        <v>437</v>
      </c>
      <c r="M94" s="39"/>
      <c r="N94" s="39"/>
      <c r="O94" s="37"/>
    </row>
    <row r="95" spans="1:15" s="38" customFormat="1" hidden="1">
      <c r="A95" s="88"/>
      <c r="B95" s="87"/>
      <c r="C95" s="87" t="s">
        <v>435</v>
      </c>
      <c r="D95" s="37"/>
      <c r="E95" s="37"/>
      <c r="F95" s="37"/>
      <c r="G95" s="37"/>
      <c r="H95" s="37"/>
      <c r="I95" s="37"/>
      <c r="J95" s="37"/>
      <c r="K95" s="37"/>
      <c r="L95" s="87"/>
      <c r="M95" s="39"/>
      <c r="N95" s="39"/>
      <c r="O95" s="37"/>
    </row>
    <row r="96" spans="1:15" ht="18.75">
      <c r="A96" s="88"/>
      <c r="B96" s="87" t="s">
        <v>504</v>
      </c>
      <c r="C96" s="96"/>
      <c r="D96" s="134" t="s">
        <v>538</v>
      </c>
      <c r="E96" s="135"/>
      <c r="F96" s="198"/>
      <c r="G96" s="29">
        <f t="array" ref="G96">SUM(G67:G88)</f>
        <v>0</v>
      </c>
      <c r="H96" s="29">
        <f t="array" ref="H96">SUM(H67:H88)</f>
        <v>0</v>
      </c>
      <c r="I96" s="29">
        <f t="array" ref="I96">SUM(I67:I88)</f>
        <v>0</v>
      </c>
      <c r="J96" s="52">
        <f>ROUND((IF('Section-A'!$I$11+'Section-A'!$I$12=0,0,I96/('Section-A'!$I$11+'Section-A'!$I$12))),4)</f>
        <v>0</v>
      </c>
      <c r="K96" s="42"/>
      <c r="L96" s="87"/>
      <c r="M96" s="43"/>
      <c r="N96" s="43"/>
      <c r="O96" s="42"/>
    </row>
    <row r="97" spans="1:15" ht="79.5" customHeight="1">
      <c r="A97" s="88"/>
      <c r="B97" s="87"/>
      <c r="C97" s="87" t="s">
        <v>435</v>
      </c>
      <c r="D97" s="196" t="s">
        <v>4</v>
      </c>
      <c r="E97" s="197"/>
      <c r="F97" s="197"/>
      <c r="G97" s="197"/>
      <c r="H97" s="197"/>
      <c r="I97" s="197"/>
      <c r="J97" s="84"/>
      <c r="K97" s="42"/>
      <c r="L97" s="87"/>
      <c r="M97" s="43"/>
      <c r="N97" s="43"/>
      <c r="O97" s="42"/>
    </row>
    <row r="98" spans="1:15" hidden="1">
      <c r="A98" s="97"/>
      <c r="B98" s="98"/>
      <c r="C98" s="98" t="s">
        <v>438</v>
      </c>
      <c r="D98" s="98"/>
      <c r="E98" s="98"/>
      <c r="F98" s="98"/>
      <c r="G98" s="98"/>
      <c r="H98" s="98"/>
      <c r="I98" s="98"/>
      <c r="J98" s="98"/>
      <c r="K98" s="98"/>
      <c r="L98" s="98" t="s">
        <v>439</v>
      </c>
      <c r="M98" s="43"/>
      <c r="N98" s="43"/>
      <c r="O98" s="42"/>
    </row>
    <row r="99" spans="1:15" ht="15.75" hidden="1" thickBot="1">
      <c r="A99" s="42"/>
      <c r="B99" s="42"/>
      <c r="C99" s="42"/>
      <c r="D99" s="42"/>
      <c r="E99" s="42"/>
      <c r="F99" s="42"/>
      <c r="G99" s="42"/>
      <c r="H99" s="42"/>
      <c r="M99" s="42"/>
    </row>
    <row r="100" spans="1:15" s="38" customFormat="1" ht="15.75" hidden="1" thickBot="1">
      <c r="A100" s="42"/>
      <c r="B100" s="42"/>
      <c r="C100" s="42"/>
      <c r="D100" s="187" t="s">
        <v>506</v>
      </c>
      <c r="E100" s="188"/>
      <c r="F100" s="188"/>
      <c r="G100" s="188"/>
      <c r="H100" s="189"/>
      <c r="M100" s="37"/>
    </row>
    <row r="101" spans="1:15" s="38" customFormat="1" ht="15.75" hidden="1" thickBot="1">
      <c r="D101" s="190" t="s">
        <v>482</v>
      </c>
      <c r="E101" s="191"/>
      <c r="F101" s="191"/>
      <c r="G101" s="191"/>
      <c r="H101" s="192"/>
      <c r="M101" s="37"/>
    </row>
    <row r="102" spans="1:15" s="38" customFormat="1" hidden="1">
      <c r="D102" s="170" t="s">
        <v>476</v>
      </c>
      <c r="E102" s="171"/>
      <c r="F102" s="171"/>
      <c r="G102" s="171"/>
      <c r="H102" s="172"/>
      <c r="M102" s="37"/>
    </row>
    <row r="103" spans="1:15" s="38" customFormat="1" hidden="1">
      <c r="D103" s="173" t="s">
        <v>483</v>
      </c>
      <c r="E103" s="174"/>
      <c r="F103" s="174"/>
      <c r="G103" s="174"/>
      <c r="H103" s="175"/>
      <c r="M103" s="37"/>
    </row>
    <row r="104" spans="1:15" s="38" customFormat="1" hidden="1">
      <c r="D104" s="173" t="s">
        <v>477</v>
      </c>
      <c r="E104" s="174"/>
      <c r="F104" s="174"/>
      <c r="G104" s="174"/>
      <c r="H104" s="175"/>
      <c r="M104" s="37"/>
    </row>
    <row r="105" spans="1:15" s="38" customFormat="1" ht="15.75" hidden="1" thickBot="1">
      <c r="D105" s="176" t="s">
        <v>484</v>
      </c>
      <c r="E105" s="177"/>
      <c r="F105" s="177"/>
      <c r="G105" s="177"/>
      <c r="H105" s="178"/>
      <c r="M105" s="37"/>
    </row>
    <row r="106" spans="1:15" s="38" customFormat="1">
      <c r="D106" s="49"/>
      <c r="E106" s="49"/>
      <c r="F106" s="49"/>
      <c r="G106" s="49"/>
      <c r="H106" s="49"/>
      <c r="M106" s="37"/>
    </row>
    <row r="107" spans="1:15" s="49" customFormat="1"/>
    <row r="108" spans="1:15" s="49" customFormat="1" hidden="1"/>
    <row r="109" spans="1:15" s="49" customFormat="1" hidden="1"/>
    <row r="110" spans="1:15" s="49" customFormat="1" hidden="1"/>
    <row r="111" spans="1:15" s="49" customFormat="1" hidden="1"/>
    <row r="112" spans="1:15" s="49" customFormat="1" ht="18.75" hidden="1" customHeight="1"/>
    <row r="113" spans="1:13" s="49" customFormat="1" hidden="1"/>
    <row r="114" spans="1:13" s="49" customFormat="1" ht="15" hidden="1" customHeight="1"/>
    <row r="115" spans="1:13" s="49" customFormat="1" hidden="1">
      <c r="A115" s="51"/>
      <c r="B115" s="51"/>
      <c r="C115" s="51" t="s">
        <v>535</v>
      </c>
      <c r="D115" s="51"/>
      <c r="E115" s="51"/>
      <c r="F115" s="51"/>
      <c r="G115" s="51"/>
      <c r="H115" s="51"/>
      <c r="I115" s="51"/>
      <c r="J115" s="51"/>
      <c r="K115" s="51"/>
      <c r="L115" s="51"/>
      <c r="M115" s="51"/>
    </row>
    <row r="116" spans="1:13" s="49" customFormat="1" hidden="1">
      <c r="A116" s="51"/>
      <c r="B116" s="51"/>
      <c r="C116" s="51"/>
      <c r="D116" s="51"/>
      <c r="E116" s="51"/>
      <c r="F116" s="51"/>
      <c r="G116" s="51" t="s">
        <v>525</v>
      </c>
      <c r="H116" s="51" t="s">
        <v>526</v>
      </c>
      <c r="I116" s="51" t="s">
        <v>530</v>
      </c>
      <c r="J116" s="51" t="s">
        <v>533</v>
      </c>
      <c r="K116" s="51"/>
      <c r="L116" s="51"/>
      <c r="M116" s="51"/>
    </row>
    <row r="117" spans="1:13" s="38" customFormat="1" hidden="1">
      <c r="A117" s="87"/>
      <c r="B117" s="87"/>
      <c r="C117" s="87"/>
      <c r="D117" s="87"/>
      <c r="E117" s="51" t="s">
        <v>475</v>
      </c>
      <c r="F117" s="51" t="s">
        <v>493</v>
      </c>
      <c r="G117" s="87"/>
      <c r="H117" s="87"/>
      <c r="I117" s="87"/>
      <c r="J117" s="87"/>
      <c r="K117" s="87" t="s">
        <v>492</v>
      </c>
      <c r="L117" s="87"/>
      <c r="M117" s="87"/>
    </row>
    <row r="118" spans="1:13" s="38" customFormat="1" ht="18.75" hidden="1">
      <c r="A118" s="87"/>
      <c r="B118" s="87"/>
      <c r="C118" s="87" t="s">
        <v>436</v>
      </c>
      <c r="D118" s="87" t="s">
        <v>518</v>
      </c>
      <c r="E118" s="87" t="s">
        <v>464</v>
      </c>
      <c r="F118" s="87" t="s">
        <v>464</v>
      </c>
      <c r="G118" s="87"/>
      <c r="H118" s="87"/>
      <c r="I118" s="87"/>
      <c r="J118" s="101"/>
      <c r="K118" s="87" t="s">
        <v>464</v>
      </c>
      <c r="L118" s="87" t="s">
        <v>435</v>
      </c>
      <c r="M118" s="87" t="s">
        <v>437</v>
      </c>
    </row>
    <row r="119" spans="1:13" ht="19.5" customHeight="1">
      <c r="A119" s="115"/>
      <c r="B119" s="115"/>
      <c r="C119" s="115" t="s">
        <v>459</v>
      </c>
      <c r="D119" s="161" t="s">
        <v>57</v>
      </c>
      <c r="E119" s="162"/>
      <c r="F119" s="163"/>
      <c r="G119" s="164" t="s">
        <v>480</v>
      </c>
      <c r="H119" s="165"/>
      <c r="I119" s="165"/>
      <c r="J119" s="166"/>
      <c r="K119" s="41"/>
      <c r="M119" s="87"/>
    </row>
    <row r="120" spans="1:13" s="38" customFormat="1" ht="56.25">
      <c r="A120" s="115"/>
      <c r="B120" s="115"/>
      <c r="C120" s="115" t="s">
        <v>459</v>
      </c>
      <c r="D120" s="36" t="s">
        <v>534</v>
      </c>
      <c r="E120" s="28" t="s">
        <v>2</v>
      </c>
      <c r="F120" s="28" t="s">
        <v>3</v>
      </c>
      <c r="G120" s="26" t="s">
        <v>467</v>
      </c>
      <c r="H120" s="26" t="s">
        <v>474</v>
      </c>
      <c r="I120" s="26" t="s">
        <v>58</v>
      </c>
      <c r="J120" s="26" t="s">
        <v>529</v>
      </c>
      <c r="K120" s="32"/>
      <c r="M120" s="87"/>
    </row>
    <row r="121" spans="1:13" s="38" customFormat="1" hidden="1">
      <c r="A121" s="115"/>
      <c r="B121" s="115"/>
      <c r="C121" s="115" t="s">
        <v>435</v>
      </c>
      <c r="M121" s="87"/>
    </row>
    <row r="122" spans="1:13" s="38" customFormat="1">
      <c r="A122" s="115"/>
      <c r="B122" s="115" t="s">
        <v>541</v>
      </c>
      <c r="C122" s="95"/>
      <c r="D122" s="45">
        <v>1</v>
      </c>
      <c r="E122" s="85"/>
      <c r="F122" s="85"/>
      <c r="G122" s="25"/>
      <c r="H122" s="25"/>
      <c r="I122" s="29">
        <f t="shared" ref="I122:I141" si="2">G122+H122</f>
        <v>0</v>
      </c>
      <c r="J122" s="52">
        <f>ROUND((IF('Section-A'!$I$11+'Section-A'!$I$12=0,0,I122/('Section-A'!$I$11+'Section-A'!$I$12))),4)</f>
        <v>0</v>
      </c>
      <c r="K122" s="46" t="s">
        <v>472</v>
      </c>
      <c r="M122" s="87"/>
    </row>
    <row r="123" spans="1:13" s="38" customFormat="1">
      <c r="A123" s="115"/>
      <c r="B123" s="115" t="s">
        <v>541</v>
      </c>
      <c r="C123" s="95"/>
      <c r="D123" s="45">
        <v>2</v>
      </c>
      <c r="E123" s="85"/>
      <c r="F123" s="85"/>
      <c r="G123" s="25"/>
      <c r="H123" s="25"/>
      <c r="I123" s="29">
        <f t="shared" si="2"/>
        <v>0</v>
      </c>
      <c r="J123" s="52">
        <f>ROUND((IF('Section-A'!$I$11+'Section-A'!$I$12=0,0,I123/('Section-A'!$I$11+'Section-A'!$I$12))),4)</f>
        <v>0</v>
      </c>
      <c r="K123" s="46" t="s">
        <v>565</v>
      </c>
      <c r="M123" s="87"/>
    </row>
    <row r="124" spans="1:13" s="38" customFormat="1">
      <c r="A124" s="115"/>
      <c r="B124" s="115" t="s">
        <v>541</v>
      </c>
      <c r="C124" s="95"/>
      <c r="D124" s="45">
        <v>3</v>
      </c>
      <c r="E124" s="85"/>
      <c r="F124" s="85"/>
      <c r="G124" s="25"/>
      <c r="H124" s="25"/>
      <c r="I124" s="29">
        <f t="shared" si="2"/>
        <v>0</v>
      </c>
      <c r="J124" s="52">
        <f>ROUND((IF('Section-A'!$I$11+'Section-A'!$I$12=0,0,I124/('Section-A'!$I$11+'Section-A'!$I$12))),4)</f>
        <v>0</v>
      </c>
      <c r="K124" s="46" t="s">
        <v>19</v>
      </c>
      <c r="M124" s="87"/>
    </row>
    <row r="125" spans="1:13" s="38" customFormat="1">
      <c r="A125" s="115"/>
      <c r="B125" s="115" t="s">
        <v>541</v>
      </c>
      <c r="C125" s="95"/>
      <c r="D125" s="45">
        <v>4</v>
      </c>
      <c r="E125" s="85"/>
      <c r="F125" s="85"/>
      <c r="G125" s="25"/>
      <c r="H125" s="25"/>
      <c r="I125" s="29">
        <f t="shared" si="2"/>
        <v>0</v>
      </c>
      <c r="J125" s="52">
        <f>ROUND((IF('Section-A'!$I$11+'Section-A'!$I$12=0,0,I125/('Section-A'!$I$11+'Section-A'!$I$12))),4)</f>
        <v>0</v>
      </c>
      <c r="K125" s="46" t="s">
        <v>20</v>
      </c>
      <c r="M125" s="87"/>
    </row>
    <row r="126" spans="1:13" s="38" customFormat="1">
      <c r="A126" s="115"/>
      <c r="B126" s="115" t="s">
        <v>541</v>
      </c>
      <c r="C126" s="95"/>
      <c r="D126" s="45">
        <v>5</v>
      </c>
      <c r="E126" s="85"/>
      <c r="F126" s="85"/>
      <c r="G126" s="25"/>
      <c r="H126" s="25"/>
      <c r="I126" s="29">
        <f t="shared" si="2"/>
        <v>0</v>
      </c>
      <c r="J126" s="52">
        <f>ROUND((IF('Section-A'!$I$11+'Section-A'!$I$12=0,0,I126/('Section-A'!$I$11+'Section-A'!$I$12))),4)</f>
        <v>0</v>
      </c>
      <c r="K126" s="46" t="s">
        <v>21</v>
      </c>
      <c r="M126" s="87"/>
    </row>
    <row r="127" spans="1:13" s="38" customFormat="1">
      <c r="A127" s="115"/>
      <c r="B127" s="115" t="s">
        <v>541</v>
      </c>
      <c r="C127" s="95"/>
      <c r="D127" s="45">
        <v>6</v>
      </c>
      <c r="E127" s="85"/>
      <c r="F127" s="85"/>
      <c r="G127" s="25"/>
      <c r="H127" s="25"/>
      <c r="I127" s="29">
        <f t="shared" si="2"/>
        <v>0</v>
      </c>
      <c r="J127" s="52">
        <f>ROUND((IF('Section-A'!$I$11+'Section-A'!$I$12=0,0,I127/('Section-A'!$I$11+'Section-A'!$I$12))),4)</f>
        <v>0</v>
      </c>
      <c r="K127" s="46" t="s">
        <v>22</v>
      </c>
      <c r="M127" s="87"/>
    </row>
    <row r="128" spans="1:13" s="38" customFormat="1">
      <c r="A128" s="115"/>
      <c r="B128" s="115" t="s">
        <v>541</v>
      </c>
      <c r="C128" s="95"/>
      <c r="D128" s="45">
        <v>7</v>
      </c>
      <c r="E128" s="85"/>
      <c r="F128" s="85"/>
      <c r="G128" s="25"/>
      <c r="H128" s="25"/>
      <c r="I128" s="29">
        <f t="shared" si="2"/>
        <v>0</v>
      </c>
      <c r="J128" s="52">
        <f>ROUND((IF('Section-A'!$I$11+'Section-A'!$I$12=0,0,I128/('Section-A'!$I$11+'Section-A'!$I$12))),4)</f>
        <v>0</v>
      </c>
      <c r="K128" s="46" t="s">
        <v>23</v>
      </c>
      <c r="M128" s="87"/>
    </row>
    <row r="129" spans="1:13" s="38" customFormat="1">
      <c r="A129" s="115"/>
      <c r="B129" s="115" t="s">
        <v>541</v>
      </c>
      <c r="C129" s="95"/>
      <c r="D129" s="45">
        <v>8</v>
      </c>
      <c r="E129" s="85"/>
      <c r="F129" s="85"/>
      <c r="G129" s="25"/>
      <c r="H129" s="25"/>
      <c r="I129" s="29">
        <f t="shared" si="2"/>
        <v>0</v>
      </c>
      <c r="J129" s="52">
        <f>ROUND((IF('Section-A'!$I$11+'Section-A'!$I$12=0,0,I129/('Section-A'!$I$11+'Section-A'!$I$12))),4)</f>
        <v>0</v>
      </c>
      <c r="K129" s="46" t="s">
        <v>24</v>
      </c>
      <c r="M129" s="87"/>
    </row>
    <row r="130" spans="1:13" s="38" customFormat="1">
      <c r="A130" s="115"/>
      <c r="B130" s="115" t="s">
        <v>541</v>
      </c>
      <c r="C130" s="95"/>
      <c r="D130" s="45">
        <v>9</v>
      </c>
      <c r="E130" s="85"/>
      <c r="F130" s="85"/>
      <c r="G130" s="25"/>
      <c r="H130" s="25"/>
      <c r="I130" s="29">
        <f t="shared" si="2"/>
        <v>0</v>
      </c>
      <c r="J130" s="52">
        <f>ROUND((IF('Section-A'!$I$11+'Section-A'!$I$12=0,0,I130/('Section-A'!$I$11+'Section-A'!$I$12))),4)</f>
        <v>0</v>
      </c>
      <c r="K130" s="46" t="s">
        <v>25</v>
      </c>
      <c r="M130" s="87"/>
    </row>
    <row r="131" spans="1:13" s="38" customFormat="1">
      <c r="A131" s="115"/>
      <c r="B131" s="115" t="s">
        <v>541</v>
      </c>
      <c r="C131" s="95"/>
      <c r="D131" s="45">
        <v>10</v>
      </c>
      <c r="E131" s="85"/>
      <c r="F131" s="85"/>
      <c r="G131" s="25"/>
      <c r="H131" s="25"/>
      <c r="I131" s="29">
        <f t="shared" si="2"/>
        <v>0</v>
      </c>
      <c r="J131" s="52">
        <f>ROUND((IF('Section-A'!$I$11+'Section-A'!$I$12=0,0,I131/('Section-A'!$I$11+'Section-A'!$I$12))),4)</f>
        <v>0</v>
      </c>
      <c r="K131" s="46" t="s">
        <v>26</v>
      </c>
      <c r="M131" s="87"/>
    </row>
    <row r="132" spans="1:13" s="38" customFormat="1">
      <c r="A132" s="115"/>
      <c r="B132" s="115" t="s">
        <v>541</v>
      </c>
      <c r="C132" s="95"/>
      <c r="D132" s="45">
        <v>11</v>
      </c>
      <c r="E132" s="85"/>
      <c r="F132" s="85"/>
      <c r="G132" s="25"/>
      <c r="H132" s="25"/>
      <c r="I132" s="29">
        <f t="shared" si="2"/>
        <v>0</v>
      </c>
      <c r="J132" s="52">
        <f>ROUND((IF('Section-A'!$I$11+'Section-A'!$I$12=0,0,I132/('Section-A'!$I$11+'Section-A'!$I$12))),4)</f>
        <v>0</v>
      </c>
      <c r="K132" s="46" t="s">
        <v>27</v>
      </c>
      <c r="M132" s="87"/>
    </row>
    <row r="133" spans="1:13" s="38" customFormat="1">
      <c r="A133" s="115"/>
      <c r="B133" s="115" t="s">
        <v>541</v>
      </c>
      <c r="C133" s="95"/>
      <c r="D133" s="45">
        <v>12</v>
      </c>
      <c r="E133" s="85"/>
      <c r="F133" s="85"/>
      <c r="G133" s="25"/>
      <c r="H133" s="25"/>
      <c r="I133" s="29">
        <f t="shared" si="2"/>
        <v>0</v>
      </c>
      <c r="J133" s="52">
        <f>ROUND((IF('Section-A'!$I$11+'Section-A'!$I$12=0,0,I133/('Section-A'!$I$11+'Section-A'!$I$12))),4)</f>
        <v>0</v>
      </c>
      <c r="K133" s="46" t="s">
        <v>28</v>
      </c>
      <c r="M133" s="87"/>
    </row>
    <row r="134" spans="1:13" s="38" customFormat="1">
      <c r="A134" s="115"/>
      <c r="B134" s="115" t="s">
        <v>541</v>
      </c>
      <c r="C134" s="95"/>
      <c r="D134" s="45">
        <v>13</v>
      </c>
      <c r="E134" s="85"/>
      <c r="F134" s="85"/>
      <c r="G134" s="25"/>
      <c r="H134" s="25"/>
      <c r="I134" s="29">
        <f t="shared" si="2"/>
        <v>0</v>
      </c>
      <c r="J134" s="52">
        <f>ROUND((IF('Section-A'!$I$11+'Section-A'!$I$12=0,0,I134/('Section-A'!$I$11+'Section-A'!$I$12))),4)</f>
        <v>0</v>
      </c>
      <c r="K134" s="46" t="s">
        <v>29</v>
      </c>
      <c r="M134" s="87"/>
    </row>
    <row r="135" spans="1:13" s="38" customFormat="1">
      <c r="A135" s="115"/>
      <c r="B135" s="115" t="s">
        <v>541</v>
      </c>
      <c r="C135" s="95"/>
      <c r="D135" s="45">
        <v>14</v>
      </c>
      <c r="E135" s="85"/>
      <c r="F135" s="85"/>
      <c r="G135" s="25"/>
      <c r="H135" s="25"/>
      <c r="I135" s="29">
        <f t="shared" si="2"/>
        <v>0</v>
      </c>
      <c r="J135" s="52">
        <f>ROUND((IF('Section-A'!$I$11+'Section-A'!$I$12=0,0,I135/('Section-A'!$I$11+'Section-A'!$I$12))),4)</f>
        <v>0</v>
      </c>
      <c r="K135" s="46" t="s">
        <v>30</v>
      </c>
      <c r="M135" s="87"/>
    </row>
    <row r="136" spans="1:13" s="38" customFormat="1">
      <c r="A136" s="115"/>
      <c r="B136" s="115" t="s">
        <v>541</v>
      </c>
      <c r="C136" s="95"/>
      <c r="D136" s="45">
        <v>15</v>
      </c>
      <c r="E136" s="85"/>
      <c r="F136" s="85"/>
      <c r="G136" s="25"/>
      <c r="H136" s="25"/>
      <c r="I136" s="29">
        <f t="shared" si="2"/>
        <v>0</v>
      </c>
      <c r="J136" s="52">
        <f>ROUND((IF('Section-A'!$I$11+'Section-A'!$I$12=0,0,I136/('Section-A'!$I$11+'Section-A'!$I$12))),4)</f>
        <v>0</v>
      </c>
      <c r="K136" s="46" t="s">
        <v>31</v>
      </c>
      <c r="M136" s="87"/>
    </row>
    <row r="137" spans="1:13" s="38" customFormat="1">
      <c r="A137" s="115"/>
      <c r="B137" s="115" t="s">
        <v>541</v>
      </c>
      <c r="C137" s="95"/>
      <c r="D137" s="45">
        <v>16</v>
      </c>
      <c r="E137" s="85"/>
      <c r="F137" s="85"/>
      <c r="G137" s="25"/>
      <c r="H137" s="25"/>
      <c r="I137" s="29">
        <f t="shared" si="2"/>
        <v>0</v>
      </c>
      <c r="J137" s="52">
        <f>ROUND((IF('Section-A'!$I$11+'Section-A'!$I$12=0,0,I137/('Section-A'!$I$11+'Section-A'!$I$12))),4)</f>
        <v>0</v>
      </c>
      <c r="K137" s="46" t="s">
        <v>32</v>
      </c>
      <c r="M137" s="87"/>
    </row>
    <row r="138" spans="1:13" s="38" customFormat="1">
      <c r="A138" s="115"/>
      <c r="B138" s="115" t="s">
        <v>541</v>
      </c>
      <c r="C138" s="95"/>
      <c r="D138" s="45">
        <v>17</v>
      </c>
      <c r="E138" s="85"/>
      <c r="F138" s="85"/>
      <c r="G138" s="25"/>
      <c r="H138" s="25"/>
      <c r="I138" s="29">
        <f t="shared" si="2"/>
        <v>0</v>
      </c>
      <c r="J138" s="52">
        <f>ROUND((IF('Section-A'!$I$11+'Section-A'!$I$12=0,0,I138/('Section-A'!$I$11+'Section-A'!$I$12))),4)</f>
        <v>0</v>
      </c>
      <c r="K138" s="46" t="s">
        <v>33</v>
      </c>
      <c r="M138" s="87"/>
    </row>
    <row r="139" spans="1:13" s="38" customFormat="1">
      <c r="A139" s="115"/>
      <c r="B139" s="115" t="s">
        <v>541</v>
      </c>
      <c r="C139" s="95"/>
      <c r="D139" s="45">
        <v>18</v>
      </c>
      <c r="E139" s="85"/>
      <c r="F139" s="85"/>
      <c r="G139" s="25"/>
      <c r="H139" s="25"/>
      <c r="I139" s="29">
        <f t="shared" si="2"/>
        <v>0</v>
      </c>
      <c r="J139" s="52">
        <f>ROUND((IF('Section-A'!$I$11+'Section-A'!$I$12=0,0,I139/('Section-A'!$I$11+'Section-A'!$I$12))),4)</f>
        <v>0</v>
      </c>
      <c r="K139" s="46" t="s">
        <v>34</v>
      </c>
      <c r="M139" s="87"/>
    </row>
    <row r="140" spans="1:13" s="38" customFormat="1">
      <c r="A140" s="115"/>
      <c r="B140" s="115" t="s">
        <v>541</v>
      </c>
      <c r="C140" s="95"/>
      <c r="D140" s="45">
        <v>19</v>
      </c>
      <c r="E140" s="85"/>
      <c r="F140" s="85"/>
      <c r="G140" s="25"/>
      <c r="H140" s="25"/>
      <c r="I140" s="29">
        <f t="shared" si="2"/>
        <v>0</v>
      </c>
      <c r="J140" s="52">
        <f>ROUND((IF('Section-A'!$I$11+'Section-A'!$I$12=0,0,I140/('Section-A'!$I$11+'Section-A'!$I$12))),4)</f>
        <v>0</v>
      </c>
      <c r="K140" s="46" t="s">
        <v>35</v>
      </c>
      <c r="M140" s="87"/>
    </row>
    <row r="141" spans="1:13" s="38" customFormat="1">
      <c r="A141" s="115"/>
      <c r="B141" s="115" t="s">
        <v>541</v>
      </c>
      <c r="C141" s="95"/>
      <c r="D141" s="45">
        <v>20</v>
      </c>
      <c r="E141" s="85"/>
      <c r="F141" s="85"/>
      <c r="G141" s="25"/>
      <c r="H141" s="25"/>
      <c r="I141" s="29">
        <f t="shared" si="2"/>
        <v>0</v>
      </c>
      <c r="J141" s="52">
        <f>ROUND((IF('Section-A'!$I$11+'Section-A'!$I$12=0,0,I141/('Section-A'!$I$11+'Section-A'!$I$12))),4)</f>
        <v>0</v>
      </c>
      <c r="K141" s="46" t="s">
        <v>36</v>
      </c>
      <c r="M141" s="87"/>
    </row>
    <row r="142" spans="1:13" s="38" customFormat="1" hidden="1">
      <c r="A142" s="115"/>
      <c r="B142" s="115"/>
      <c r="C142" s="115" t="s">
        <v>435</v>
      </c>
      <c r="M142" s="87"/>
    </row>
    <row r="143" spans="1:13" s="38" customFormat="1" hidden="1">
      <c r="A143" s="115"/>
      <c r="B143" s="115"/>
      <c r="C143" s="115" t="s">
        <v>438</v>
      </c>
      <c r="D143" s="115"/>
      <c r="E143" s="115"/>
      <c r="F143" s="115"/>
      <c r="G143" s="115"/>
      <c r="H143" s="115"/>
      <c r="I143" s="115"/>
      <c r="J143" s="115"/>
      <c r="K143" s="115"/>
      <c r="L143" s="115"/>
      <c r="M143" s="87" t="s">
        <v>439</v>
      </c>
    </row>
    <row r="144" spans="1:13" hidden="1">
      <c r="M144" s="42"/>
    </row>
    <row r="145" spans="1:13" hidden="1">
      <c r="M145" s="42"/>
    </row>
    <row r="146" spans="1:13" hidden="1">
      <c r="M146" s="42"/>
    </row>
    <row r="147" spans="1:13" hidden="1">
      <c r="M147" s="42"/>
    </row>
    <row r="148" spans="1:13" s="38" customFormat="1" hidden="1">
      <c r="A148" s="115"/>
      <c r="B148" s="115"/>
      <c r="C148" s="115" t="s">
        <v>539</v>
      </c>
      <c r="D148" s="115"/>
      <c r="E148" s="115"/>
      <c r="F148" s="115"/>
      <c r="G148" s="115"/>
      <c r="H148" s="115"/>
      <c r="I148" s="115"/>
      <c r="J148" s="115"/>
      <c r="K148" s="115"/>
      <c r="L148" s="115"/>
      <c r="M148" s="37"/>
    </row>
    <row r="149" spans="1:13" s="38" customFormat="1" hidden="1">
      <c r="A149" s="115"/>
      <c r="B149" s="115"/>
      <c r="C149" s="115"/>
      <c r="D149" s="115"/>
      <c r="E149" s="115"/>
      <c r="F149" s="115"/>
      <c r="G149" s="115" t="s">
        <v>525</v>
      </c>
      <c r="H149" s="115" t="s">
        <v>526</v>
      </c>
      <c r="I149" s="115" t="s">
        <v>530</v>
      </c>
      <c r="J149" s="115" t="s">
        <v>533</v>
      </c>
      <c r="K149" s="115"/>
      <c r="L149" s="115"/>
      <c r="M149" s="37"/>
    </row>
    <row r="150" spans="1:13" s="38" customFormat="1" hidden="1">
      <c r="A150" s="115"/>
      <c r="B150" s="115"/>
      <c r="C150" s="115"/>
      <c r="D150" s="115"/>
      <c r="E150" s="115"/>
      <c r="F150" s="115"/>
      <c r="G150" s="115"/>
      <c r="H150" s="115"/>
      <c r="I150" s="115"/>
      <c r="J150" s="115"/>
      <c r="K150" s="115"/>
      <c r="L150" s="115"/>
      <c r="M150" s="37"/>
    </row>
    <row r="151" spans="1:13" s="38" customFormat="1" hidden="1">
      <c r="A151" s="115"/>
      <c r="B151" s="115"/>
      <c r="C151" s="115" t="s">
        <v>436</v>
      </c>
      <c r="D151" s="115" t="s">
        <v>459</v>
      </c>
      <c r="E151" s="115" t="s">
        <v>459</v>
      </c>
      <c r="F151" s="115" t="s">
        <v>459</v>
      </c>
      <c r="G151" s="115"/>
      <c r="H151" s="115"/>
      <c r="I151" s="115"/>
      <c r="J151" s="115"/>
      <c r="K151" s="115" t="s">
        <v>435</v>
      </c>
      <c r="L151" s="115" t="s">
        <v>437</v>
      </c>
      <c r="M151" s="37"/>
    </row>
    <row r="152" spans="1:13" s="38" customFormat="1" hidden="1">
      <c r="A152" s="115"/>
      <c r="B152" s="115"/>
      <c r="C152" s="115" t="s">
        <v>435</v>
      </c>
      <c r="L152" s="115"/>
      <c r="M152" s="37"/>
    </row>
    <row r="153" spans="1:13" ht="19.5" thickBot="1">
      <c r="A153" s="115"/>
      <c r="B153" s="115" t="s">
        <v>541</v>
      </c>
      <c r="C153" s="95"/>
      <c r="D153" s="167" t="s">
        <v>540</v>
      </c>
      <c r="E153" s="168"/>
      <c r="F153" s="169"/>
      <c r="G153" s="29">
        <f t="array" ref="G153">SUM(G121:G142)</f>
        <v>0</v>
      </c>
      <c r="H153" s="29">
        <f t="array" ref="H153">SUM(H121:H142)</f>
        <v>0</v>
      </c>
      <c r="I153" s="29">
        <f t="array" ref="I153">SUM(I121:I142)</f>
        <v>0</v>
      </c>
      <c r="J153" s="52">
        <f>ROUND((IF('Section-A'!$I$11+'Section-A'!$I$12=0,0,I153/('Section-A'!$I$11+'Section-A'!$I$12))),4)</f>
        <v>0</v>
      </c>
      <c r="L153" s="115"/>
      <c r="M153" s="42"/>
    </row>
    <row r="154" spans="1:13" ht="90.75" customHeight="1" thickBot="1">
      <c r="A154" s="115"/>
      <c r="B154" s="115"/>
      <c r="C154" s="115" t="s">
        <v>435</v>
      </c>
      <c r="D154" s="158" t="s">
        <v>5</v>
      </c>
      <c r="E154" s="159"/>
      <c r="F154" s="159"/>
      <c r="G154" s="159"/>
      <c r="H154" s="159"/>
      <c r="I154" s="159"/>
      <c r="J154" s="160"/>
      <c r="L154" s="115"/>
      <c r="M154" s="42"/>
    </row>
    <row r="155" spans="1:13">
      <c r="A155" s="115"/>
      <c r="B155" s="115"/>
      <c r="C155" s="115" t="s">
        <v>438</v>
      </c>
      <c r="D155" s="115"/>
      <c r="E155" s="115"/>
      <c r="F155" s="115"/>
      <c r="G155" s="115"/>
      <c r="H155" s="115"/>
      <c r="I155" s="115"/>
      <c r="J155" s="115"/>
      <c r="K155" s="115"/>
      <c r="L155" s="115" t="s">
        <v>439</v>
      </c>
      <c r="M155" s="42"/>
    </row>
    <row r="156" spans="1:13">
      <c r="A156" s="42"/>
      <c r="B156" s="42"/>
      <c r="C156" s="42"/>
      <c r="D156" s="58"/>
      <c r="E156" s="58"/>
      <c r="F156" s="58"/>
      <c r="G156" s="58"/>
      <c r="H156" s="58"/>
      <c r="I156" s="58"/>
      <c r="J156" s="58"/>
      <c r="K156" s="42"/>
      <c r="L156" s="42"/>
      <c r="M156" s="42"/>
    </row>
    <row r="157" spans="1:13">
      <c r="A157" s="42"/>
      <c r="B157" s="42"/>
      <c r="C157" s="42"/>
      <c r="D157" s="58"/>
      <c r="E157" s="58"/>
      <c r="F157" s="58"/>
      <c r="G157" s="58"/>
      <c r="H157" s="58"/>
      <c r="I157" s="58"/>
      <c r="J157" s="58"/>
      <c r="K157" s="42"/>
      <c r="L157" s="42"/>
    </row>
  </sheetData>
  <mergeCells count="22">
    <mergeCell ref="D100:H100"/>
    <mergeCell ref="D101:H101"/>
    <mergeCell ref="D58:H58"/>
    <mergeCell ref="D97:I97"/>
    <mergeCell ref="D65:F65"/>
    <mergeCell ref="D96:F96"/>
    <mergeCell ref="G65:J65"/>
    <mergeCell ref="D1:J2"/>
    <mergeCell ref="G22:J22"/>
    <mergeCell ref="D22:F22"/>
    <mergeCell ref="D21:I21"/>
    <mergeCell ref="D57:H57"/>
    <mergeCell ref="D54:J54"/>
    <mergeCell ref="D53:F53"/>
    <mergeCell ref="D154:J154"/>
    <mergeCell ref="D119:F119"/>
    <mergeCell ref="G119:J119"/>
    <mergeCell ref="D153:F153"/>
    <mergeCell ref="D102:H102"/>
    <mergeCell ref="D103:H103"/>
    <mergeCell ref="D104:H104"/>
    <mergeCell ref="D105:H105"/>
  </mergeCells>
  <phoneticPr fontId="3" type="noConversion"/>
  <dataValidations count="133">
    <dataValidation type="decimal" allowBlank="1" showInputMessage="1" showErrorMessage="1" errorTitle="Input Error" error="Please enter a numeric value between -99999999999999999 and 99999999999999999" sqref="I25">
      <formula1>-99999999999999900</formula1>
      <formula2>99999999999999900</formula2>
    </dataValidation>
    <dataValidation type="decimal" allowBlank="1" showInputMessage="1" showErrorMessage="1" errorTitle="Input Error" error="Please enter a numeric value between -99999999999999999 and 99999999999999999" sqref="J25">
      <formula1>-99999999999999900</formula1>
      <formula2>99999999999999900</formula2>
    </dataValidation>
    <dataValidation type="decimal" allowBlank="1" showInputMessage="1" showErrorMessage="1" errorTitle="Input Error" error="Please enter a numeric value between -99999999999999999 and 99999999999999999" sqref="I26">
      <formula1>-99999999999999900</formula1>
      <formula2>99999999999999900</formula2>
    </dataValidation>
    <dataValidation type="decimal" allowBlank="1" showInputMessage="1" showErrorMessage="1" errorTitle="Input Error" error="Please enter a numeric value between -99999999999999999 and 99999999999999999" sqref="J26">
      <formula1>-99999999999999900</formula1>
      <formula2>99999999999999900</formula2>
    </dataValidation>
    <dataValidation type="decimal" allowBlank="1" showInputMessage="1" showErrorMessage="1" errorTitle="Input Error" error="Please enter a numeric value between -99999999999999999 and 99999999999999999" sqref="I27">
      <formula1>-99999999999999900</formula1>
      <formula2>99999999999999900</formula2>
    </dataValidation>
    <dataValidation type="decimal" allowBlank="1" showInputMessage="1" showErrorMessage="1" errorTitle="Input Error" error="Please enter a numeric value between -99999999999999999 and 99999999999999999" sqref="J27">
      <formula1>-99999999999999900</formula1>
      <formula2>99999999999999900</formula2>
    </dataValidation>
    <dataValidation type="decimal" allowBlank="1" showInputMessage="1" showErrorMessage="1" errorTitle="Input Error" error="Please enter a numeric value between -99999999999999999 and 99999999999999999" sqref="I28">
      <formula1>-99999999999999900</formula1>
      <formula2>99999999999999900</formula2>
    </dataValidation>
    <dataValidation type="decimal" allowBlank="1" showInputMessage="1" showErrorMessage="1" errorTitle="Input Error" error="Please enter a numeric value between -99999999999999999 and 99999999999999999" sqref="J28">
      <formula1>-99999999999999900</formula1>
      <formula2>99999999999999900</formula2>
    </dataValidation>
    <dataValidation type="decimal" allowBlank="1" showInputMessage="1" showErrorMessage="1" errorTitle="Input Error" error="Please enter a numeric value between -99999999999999999 and 99999999999999999" sqref="I29">
      <formula1>-99999999999999900</formula1>
      <formula2>99999999999999900</formula2>
    </dataValidation>
    <dataValidation type="decimal" allowBlank="1" showInputMessage="1" showErrorMessage="1" errorTitle="Input Error" error="Please enter a numeric value between -99999999999999999 and 99999999999999999" sqref="J29">
      <formula1>-99999999999999900</formula1>
      <formula2>99999999999999900</formula2>
    </dataValidation>
    <dataValidation type="decimal" allowBlank="1" showInputMessage="1" showErrorMessage="1" errorTitle="Input Error" error="Please enter a numeric value between -99999999999999999 and 99999999999999999" sqref="I30">
      <formula1>-99999999999999900</formula1>
      <formula2>99999999999999900</formula2>
    </dataValidation>
    <dataValidation type="decimal" allowBlank="1" showInputMessage="1" showErrorMessage="1" errorTitle="Input Error" error="Please enter a numeric value between -99999999999999999 and 99999999999999999" sqref="J30">
      <formula1>-99999999999999900</formula1>
      <formula2>99999999999999900</formula2>
    </dataValidation>
    <dataValidation type="decimal" allowBlank="1" showInputMessage="1" showErrorMessage="1" errorTitle="Input Error" error="Please enter a numeric value between -99999999999999999 and 99999999999999999" sqref="I31">
      <formula1>-99999999999999900</formula1>
      <formula2>99999999999999900</formula2>
    </dataValidation>
    <dataValidation type="decimal" allowBlank="1" showInputMessage="1" showErrorMessage="1" errorTitle="Input Error" error="Please enter a numeric value between -99999999999999999 and 99999999999999999" sqref="J31">
      <formula1>-99999999999999900</formula1>
      <formula2>99999999999999900</formula2>
    </dataValidation>
    <dataValidation type="decimal" allowBlank="1" showInputMessage="1" showErrorMessage="1" errorTitle="Input Error" error="Please enter a numeric value between -99999999999999999 and 99999999999999999" sqref="I32">
      <formula1>-99999999999999900</formula1>
      <formula2>99999999999999900</formula2>
    </dataValidation>
    <dataValidation type="decimal" allowBlank="1" showInputMessage="1" showErrorMessage="1" errorTitle="Input Error" error="Please enter a numeric value between -99999999999999999 and 99999999999999999" sqref="J32">
      <formula1>-99999999999999900</formula1>
      <formula2>99999999999999900</formula2>
    </dataValidation>
    <dataValidation type="decimal" allowBlank="1" showInputMessage="1" showErrorMessage="1" errorTitle="Input Error" error="Please enter a numeric value between -99999999999999999 and 99999999999999999" sqref="I33">
      <formula1>-99999999999999900</formula1>
      <formula2>99999999999999900</formula2>
    </dataValidation>
    <dataValidation type="decimal" allowBlank="1" showInputMessage="1" showErrorMessage="1" errorTitle="Input Error" error="Please enter a numeric value between -99999999999999999 and 99999999999999999" sqref="J33">
      <formula1>-99999999999999900</formula1>
      <formula2>99999999999999900</formula2>
    </dataValidation>
    <dataValidation type="decimal" allowBlank="1" showInputMessage="1" showErrorMessage="1" errorTitle="Input Error" error="Please enter a numeric value between -99999999999999999 and 99999999999999999" sqref="I34">
      <formula1>-99999999999999900</formula1>
      <formula2>99999999999999900</formula2>
    </dataValidation>
    <dataValidation type="decimal" allowBlank="1" showInputMessage="1" showErrorMessage="1" errorTitle="Input Error" error="Please enter a numeric value between -99999999999999999 and 99999999999999999" sqref="J34">
      <formula1>-99999999999999900</formula1>
      <formula2>99999999999999900</formula2>
    </dataValidation>
    <dataValidation type="decimal" allowBlank="1" showInputMessage="1" showErrorMessage="1" errorTitle="Input Error" error="Please enter a numeric value between -99999999999999999 and 99999999999999999" sqref="I35">
      <formula1>-99999999999999900</formula1>
      <formula2>99999999999999900</formula2>
    </dataValidation>
    <dataValidation type="decimal" allowBlank="1" showInputMessage="1" showErrorMessage="1" errorTitle="Input Error" error="Please enter a numeric value between -99999999999999999 and 99999999999999999" sqref="J35">
      <formula1>-99999999999999900</formula1>
      <formula2>99999999999999900</formula2>
    </dataValidation>
    <dataValidation type="decimal" allowBlank="1" showInputMessage="1" showErrorMessage="1" errorTitle="Input Error" error="Please enter a numeric value between -99999999999999999 and 99999999999999999" sqref="I36">
      <formula1>-99999999999999900</formula1>
      <formula2>99999999999999900</formula2>
    </dataValidation>
    <dataValidation type="decimal" allowBlank="1" showInputMessage="1" showErrorMessage="1" errorTitle="Input Error" error="Please enter a numeric value between -99999999999999999 and 99999999999999999" sqref="J36">
      <formula1>-99999999999999900</formula1>
      <formula2>99999999999999900</formula2>
    </dataValidation>
    <dataValidation type="decimal" allowBlank="1" showInputMessage="1" showErrorMessage="1" errorTitle="Input Error" error="Please enter a numeric value between -99999999999999999 and 99999999999999999" sqref="I37">
      <formula1>-99999999999999900</formula1>
      <formula2>99999999999999900</formula2>
    </dataValidation>
    <dataValidation type="decimal" allowBlank="1" showInputMessage="1" showErrorMessage="1" errorTitle="Input Error" error="Please enter a numeric value between -99999999999999999 and 99999999999999999" sqref="J37">
      <formula1>-99999999999999900</formula1>
      <formula2>99999999999999900</formula2>
    </dataValidation>
    <dataValidation type="decimal" allowBlank="1" showInputMessage="1" showErrorMessage="1" errorTitle="Input Error" error="Please enter a numeric value between -99999999999999999 and 99999999999999999" sqref="I38">
      <formula1>-99999999999999900</formula1>
      <formula2>99999999999999900</formula2>
    </dataValidation>
    <dataValidation type="decimal" allowBlank="1" showInputMessage="1" showErrorMessage="1" errorTitle="Input Error" error="Please enter a numeric value between -99999999999999999 and 99999999999999999" sqref="J38">
      <formula1>-99999999999999900</formula1>
      <formula2>99999999999999900</formula2>
    </dataValidation>
    <dataValidation type="decimal" allowBlank="1" showInputMessage="1" showErrorMessage="1" errorTitle="Input Error" error="Please enter a numeric value between -99999999999999999 and 99999999999999999" sqref="I39">
      <formula1>-99999999999999900</formula1>
      <formula2>99999999999999900</formula2>
    </dataValidation>
    <dataValidation type="decimal" allowBlank="1" showInputMessage="1" showErrorMessage="1" errorTitle="Input Error" error="Please enter a numeric value between -99999999999999999 and 99999999999999999" sqref="J39">
      <formula1>-99999999999999900</formula1>
      <formula2>99999999999999900</formula2>
    </dataValidation>
    <dataValidation type="decimal" allowBlank="1" showInputMessage="1" showErrorMessage="1" errorTitle="Input Error" error="Please enter a numeric value between -99999999999999999 and 99999999999999999" sqref="I40">
      <formula1>-99999999999999900</formula1>
      <formula2>99999999999999900</formula2>
    </dataValidation>
    <dataValidation type="decimal" allowBlank="1" showInputMessage="1" showErrorMessage="1" errorTitle="Input Error" error="Please enter a numeric value between -99999999999999999 and 99999999999999999" sqref="J40">
      <formula1>-99999999999999900</formula1>
      <formula2>99999999999999900</formula2>
    </dataValidation>
    <dataValidation type="decimal" allowBlank="1" showInputMessage="1" showErrorMessage="1" errorTitle="Input Error" error="Please enter a numeric value between -99999999999999999 and 99999999999999999" sqref="I41">
      <formula1>-99999999999999900</formula1>
      <formula2>99999999999999900</formula2>
    </dataValidation>
    <dataValidation type="decimal" allowBlank="1" showInputMessage="1" showErrorMessage="1" errorTitle="Input Error" error="Please enter a numeric value between -99999999999999999 and 99999999999999999" sqref="J41">
      <formula1>-99999999999999900</formula1>
      <formula2>99999999999999900</formula2>
    </dataValidation>
    <dataValidation type="decimal" allowBlank="1" showInputMessage="1" showErrorMessage="1" errorTitle="Input Error" error="Please enter a numeric value between -99999999999999999 and 99999999999999999" sqref="I42">
      <formula1>-99999999999999900</formula1>
      <formula2>99999999999999900</formula2>
    </dataValidation>
    <dataValidation type="decimal" allowBlank="1" showInputMessage="1" showErrorMessage="1" errorTitle="Input Error" error="Please enter a numeric value between -99999999999999999 and 99999999999999999" sqref="J42">
      <formula1>-99999999999999900</formula1>
      <formula2>99999999999999900</formula2>
    </dataValidation>
    <dataValidation type="decimal" allowBlank="1" showInputMessage="1" showErrorMessage="1" errorTitle="Input Error" error="Please enter a numeric value between -99999999999999999 and 99999999999999999" sqref="I43">
      <formula1>-99999999999999900</formula1>
      <formula2>99999999999999900</formula2>
    </dataValidation>
    <dataValidation type="decimal" allowBlank="1" showInputMessage="1" showErrorMessage="1" errorTitle="Input Error" error="Please enter a numeric value between -99999999999999999 and 99999999999999999" sqref="J43">
      <formula1>-99999999999999900</formula1>
      <formula2>99999999999999900</formula2>
    </dataValidation>
    <dataValidation type="decimal" allowBlank="1" showInputMessage="1" showErrorMessage="1" errorTitle="Input Error" error="Please enter a numeric value between -99999999999999999 and 99999999999999999" sqref="I44">
      <formula1>-99999999999999900</formula1>
      <formula2>99999999999999900</formula2>
    </dataValidation>
    <dataValidation type="decimal" allowBlank="1" showInputMessage="1" showErrorMessage="1" errorTitle="Input Error" error="Please enter a numeric value between -99999999999999999 and 99999999999999999" sqref="J44">
      <formula1>-99999999999999900</formula1>
      <formula2>99999999999999900</formula2>
    </dataValidation>
    <dataValidation type="decimal" allowBlank="1" showInputMessage="1" showErrorMessage="1" errorTitle="Input Error" error="Please enter a numeric value between -99999999999999999 and 99999999999999999" sqref="G53">
      <formula1>-99999999999999900</formula1>
      <formula2>99999999999999900</formula2>
    </dataValidation>
    <dataValidation type="decimal" allowBlank="1" showInputMessage="1" showErrorMessage="1" errorTitle="Input Error" error="Please enter a numeric value between -99999999999999999 and 99999999999999999" sqref="H53">
      <formula1>-99999999999999900</formula1>
      <formula2>99999999999999900</formula2>
    </dataValidation>
    <dataValidation type="decimal" allowBlank="1" showInputMessage="1" showErrorMessage="1" errorTitle="Input Error" error="Please enter a numeric value between -99999999999999999 and 99999999999999999" sqref="I53">
      <formula1>-99999999999999900</formula1>
      <formula2>99999999999999900</formula2>
    </dataValidation>
    <dataValidation type="decimal" allowBlank="1" showInputMessage="1" showErrorMessage="1" errorTitle="Input Error" error="Please enter a numeric value between -99999999999999999 and 99999999999999999" sqref="J53">
      <formula1>-99999999999999900</formula1>
      <formula2>99999999999999900</formula2>
    </dataValidation>
    <dataValidation type="decimal" allowBlank="1" showInputMessage="1" showErrorMessage="1" errorTitle="Input Error" error="Please enter a numeric value between -99999999999999999 and 99999999999999999" sqref="I68">
      <formula1>-99999999999999900</formula1>
      <formula2>99999999999999900</formula2>
    </dataValidation>
    <dataValidation type="decimal" allowBlank="1" showInputMessage="1" showErrorMessage="1" errorTitle="Input Error" error="Please enter a numeric value between -99999999999999999 and 99999999999999999" sqref="J68">
      <formula1>-99999999999999900</formula1>
      <formula2>99999999999999900</formula2>
    </dataValidation>
    <dataValidation type="decimal" allowBlank="1" showInputMessage="1" showErrorMessage="1" errorTitle="Input Error" error="Please enter a numeric value between -99999999999999999 and 99999999999999999" sqref="I69">
      <formula1>-99999999999999900</formula1>
      <formula2>99999999999999900</formula2>
    </dataValidation>
    <dataValidation type="decimal" allowBlank="1" showInputMessage="1" showErrorMessage="1" errorTitle="Input Error" error="Please enter a numeric value between -99999999999999999 and 99999999999999999" sqref="J69">
      <formula1>-99999999999999900</formula1>
      <formula2>99999999999999900</formula2>
    </dataValidation>
    <dataValidation type="decimal" allowBlank="1" showInputMessage="1" showErrorMessage="1" errorTitle="Input Error" error="Please enter a numeric value between -99999999999999999 and 99999999999999999" sqref="I70">
      <formula1>-99999999999999900</formula1>
      <formula2>99999999999999900</formula2>
    </dataValidation>
    <dataValidation type="decimal" allowBlank="1" showInputMessage="1" showErrorMessage="1" errorTitle="Input Error" error="Please enter a numeric value between -99999999999999999 and 99999999999999999" sqref="J70">
      <formula1>-99999999999999900</formula1>
      <formula2>99999999999999900</formula2>
    </dataValidation>
    <dataValidation type="decimal" allowBlank="1" showInputMessage="1" showErrorMessage="1" errorTitle="Input Error" error="Please enter a numeric value between -99999999999999999 and 99999999999999999" sqref="I71">
      <formula1>-99999999999999900</formula1>
      <formula2>99999999999999900</formula2>
    </dataValidation>
    <dataValidation type="decimal" allowBlank="1" showInputMessage="1" showErrorMessage="1" errorTitle="Input Error" error="Please enter a numeric value between -99999999999999999 and 99999999999999999" sqref="J71">
      <formula1>-99999999999999900</formula1>
      <formula2>99999999999999900</formula2>
    </dataValidation>
    <dataValidation type="decimal" allowBlank="1" showInputMessage="1" showErrorMessage="1" errorTitle="Input Error" error="Please enter a numeric value between -99999999999999999 and 99999999999999999" sqref="I72">
      <formula1>-99999999999999900</formula1>
      <formula2>99999999999999900</formula2>
    </dataValidation>
    <dataValidation type="decimal" allowBlank="1" showInputMessage="1" showErrorMessage="1" errorTitle="Input Error" error="Please enter a numeric value between -99999999999999999 and 99999999999999999" sqref="J72">
      <formula1>-99999999999999900</formula1>
      <formula2>99999999999999900</formula2>
    </dataValidation>
    <dataValidation type="decimal" allowBlank="1" showInputMessage="1" showErrorMessage="1" errorTitle="Input Error" error="Please enter a numeric value between -99999999999999999 and 99999999999999999" sqref="I73">
      <formula1>-99999999999999900</formula1>
      <formula2>99999999999999900</formula2>
    </dataValidation>
    <dataValidation type="decimal" allowBlank="1" showInputMessage="1" showErrorMessage="1" errorTitle="Input Error" error="Please enter a numeric value between -99999999999999999 and 99999999999999999" sqref="J73">
      <formula1>-99999999999999900</formula1>
      <formula2>99999999999999900</formula2>
    </dataValidation>
    <dataValidation type="decimal" allowBlank="1" showInputMessage="1" showErrorMessage="1" errorTitle="Input Error" error="Please enter a numeric value between -99999999999999999 and 99999999999999999" sqref="I74">
      <formula1>-99999999999999900</formula1>
      <formula2>99999999999999900</formula2>
    </dataValidation>
    <dataValidation type="decimal" allowBlank="1" showInputMessage="1" showErrorMessage="1" errorTitle="Input Error" error="Please enter a numeric value between -99999999999999999 and 99999999999999999" sqref="J74">
      <formula1>-99999999999999900</formula1>
      <formula2>99999999999999900</formula2>
    </dataValidation>
    <dataValidation type="decimal" allowBlank="1" showInputMessage="1" showErrorMessage="1" errorTitle="Input Error" error="Please enter a numeric value between -99999999999999999 and 99999999999999999" sqref="I75">
      <formula1>-99999999999999900</formula1>
      <formula2>99999999999999900</formula2>
    </dataValidation>
    <dataValidation type="decimal" allowBlank="1" showInputMessage="1" showErrorMessage="1" errorTitle="Input Error" error="Please enter a numeric value between -99999999999999999 and 99999999999999999" sqref="J75">
      <formula1>-99999999999999900</formula1>
      <formula2>99999999999999900</formula2>
    </dataValidation>
    <dataValidation type="decimal" allowBlank="1" showInputMessage="1" showErrorMessage="1" errorTitle="Input Error" error="Please enter a numeric value between -99999999999999999 and 99999999999999999" sqref="I76">
      <formula1>-99999999999999900</formula1>
      <formula2>99999999999999900</formula2>
    </dataValidation>
    <dataValidation type="decimal" allowBlank="1" showInputMessage="1" showErrorMessage="1" errorTitle="Input Error" error="Please enter a numeric value between -99999999999999999 and 99999999999999999" sqref="J76">
      <formula1>-99999999999999900</formula1>
      <formula2>99999999999999900</formula2>
    </dataValidation>
    <dataValidation type="decimal" allowBlank="1" showInputMessage="1" showErrorMessage="1" errorTitle="Input Error" error="Please enter a numeric value between -99999999999999999 and 99999999999999999" sqref="I77">
      <formula1>-99999999999999900</formula1>
      <formula2>99999999999999900</formula2>
    </dataValidation>
    <dataValidation type="decimal" allowBlank="1" showInputMessage="1" showErrorMessage="1" errorTitle="Input Error" error="Please enter a numeric value between -99999999999999999 and 99999999999999999" sqref="J77">
      <formula1>-99999999999999900</formula1>
      <formula2>99999999999999900</formula2>
    </dataValidation>
    <dataValidation type="decimal" allowBlank="1" showInputMessage="1" showErrorMessage="1" errorTitle="Input Error" error="Please enter a numeric value between -99999999999999999 and 99999999999999999" sqref="I78">
      <formula1>-99999999999999900</formula1>
      <formula2>99999999999999900</formula2>
    </dataValidation>
    <dataValidation type="decimal" allowBlank="1" showInputMessage="1" showErrorMessage="1" errorTitle="Input Error" error="Please enter a numeric value between -99999999999999999 and 99999999999999999" sqref="J78">
      <formula1>-99999999999999900</formula1>
      <formula2>99999999999999900</formula2>
    </dataValidation>
    <dataValidation type="decimal" allowBlank="1" showInputMessage="1" showErrorMessage="1" errorTitle="Input Error" error="Please enter a numeric value between -99999999999999999 and 99999999999999999" sqref="I79">
      <formula1>-99999999999999900</formula1>
      <formula2>99999999999999900</formula2>
    </dataValidation>
    <dataValidation type="decimal" allowBlank="1" showInputMessage="1" showErrorMessage="1" errorTitle="Input Error" error="Please enter a numeric value between -99999999999999999 and 99999999999999999" sqref="J79">
      <formula1>-99999999999999900</formula1>
      <formula2>99999999999999900</formula2>
    </dataValidation>
    <dataValidation type="decimal" allowBlank="1" showInputMessage="1" showErrorMessage="1" errorTitle="Input Error" error="Please enter a numeric value between -99999999999999999 and 99999999999999999" sqref="I80">
      <formula1>-99999999999999900</formula1>
      <formula2>99999999999999900</formula2>
    </dataValidation>
    <dataValidation type="decimal" allowBlank="1" showInputMessage="1" showErrorMessage="1" errorTitle="Input Error" error="Please enter a numeric value between -99999999999999999 and 99999999999999999" sqref="J80">
      <formula1>-99999999999999900</formula1>
      <formula2>99999999999999900</formula2>
    </dataValidation>
    <dataValidation type="decimal" allowBlank="1" showInputMessage="1" showErrorMessage="1" errorTitle="Input Error" error="Please enter a numeric value between -99999999999999999 and 99999999999999999" sqref="I81">
      <formula1>-99999999999999900</formula1>
      <formula2>99999999999999900</formula2>
    </dataValidation>
    <dataValidation type="decimal" allowBlank="1" showInputMessage="1" showErrorMessage="1" errorTitle="Input Error" error="Please enter a numeric value between -99999999999999999 and 99999999999999999" sqref="J81">
      <formula1>-99999999999999900</formula1>
      <formula2>99999999999999900</formula2>
    </dataValidation>
    <dataValidation type="decimal" allowBlank="1" showInputMessage="1" showErrorMessage="1" errorTitle="Input Error" error="Please enter a numeric value between -99999999999999999 and 99999999999999999" sqref="I82">
      <formula1>-99999999999999900</formula1>
      <formula2>99999999999999900</formula2>
    </dataValidation>
    <dataValidation type="decimal" allowBlank="1" showInputMessage="1" showErrorMessage="1" errorTitle="Input Error" error="Please enter a numeric value between -99999999999999999 and 99999999999999999" sqref="J82">
      <formula1>-99999999999999900</formula1>
      <formula2>99999999999999900</formula2>
    </dataValidation>
    <dataValidation type="decimal" allowBlank="1" showInputMessage="1" showErrorMessage="1" errorTitle="Input Error" error="Please enter a numeric value between -99999999999999999 and 99999999999999999" sqref="I83">
      <formula1>-99999999999999900</formula1>
      <formula2>99999999999999900</formula2>
    </dataValidation>
    <dataValidation type="decimal" allowBlank="1" showInputMessage="1" showErrorMessage="1" errorTitle="Input Error" error="Please enter a numeric value between -99999999999999999 and 99999999999999999" sqref="J83">
      <formula1>-99999999999999900</formula1>
      <formula2>99999999999999900</formula2>
    </dataValidation>
    <dataValidation type="decimal" allowBlank="1" showInputMessage="1" showErrorMessage="1" errorTitle="Input Error" error="Please enter a numeric value between -99999999999999999 and 99999999999999999" sqref="I84">
      <formula1>-99999999999999900</formula1>
      <formula2>99999999999999900</formula2>
    </dataValidation>
    <dataValidation type="decimal" allowBlank="1" showInputMessage="1" showErrorMessage="1" errorTitle="Input Error" error="Please enter a numeric value between -99999999999999999 and 99999999999999999" sqref="J84">
      <formula1>-99999999999999900</formula1>
      <formula2>99999999999999900</formula2>
    </dataValidation>
    <dataValidation type="decimal" allowBlank="1" showInputMessage="1" showErrorMessage="1" errorTitle="Input Error" error="Please enter a numeric value between -99999999999999999 and 99999999999999999" sqref="I85">
      <formula1>-99999999999999900</formula1>
      <formula2>99999999999999900</formula2>
    </dataValidation>
    <dataValidation type="decimal" allowBlank="1" showInputMessage="1" showErrorMessage="1" errorTitle="Input Error" error="Please enter a numeric value between -99999999999999999 and 99999999999999999" sqref="J85">
      <formula1>-99999999999999900</formula1>
      <formula2>99999999999999900</formula2>
    </dataValidation>
    <dataValidation type="decimal" allowBlank="1" showInputMessage="1" showErrorMessage="1" errorTitle="Input Error" error="Please enter a numeric value between -99999999999999999 and 99999999999999999" sqref="I86">
      <formula1>-99999999999999900</formula1>
      <formula2>99999999999999900</formula2>
    </dataValidation>
    <dataValidation type="decimal" allowBlank="1" showInputMessage="1" showErrorMessage="1" errorTitle="Input Error" error="Please enter a numeric value between -99999999999999999 and 99999999999999999" sqref="J86">
      <formula1>-99999999999999900</formula1>
      <formula2>99999999999999900</formula2>
    </dataValidation>
    <dataValidation type="decimal" allowBlank="1" showInputMessage="1" showErrorMessage="1" errorTitle="Input Error" error="Please enter a numeric value between -99999999999999999 and 99999999999999999" sqref="I87">
      <formula1>-99999999999999900</formula1>
      <formula2>99999999999999900</formula2>
    </dataValidation>
    <dataValidation type="decimal" allowBlank="1" showInputMessage="1" showErrorMessage="1" errorTitle="Input Error" error="Please enter a numeric value between -99999999999999999 and 99999999999999999" sqref="J87">
      <formula1>-99999999999999900</formula1>
      <formula2>99999999999999900</formula2>
    </dataValidation>
    <dataValidation type="decimal" allowBlank="1" showInputMessage="1" showErrorMessage="1" errorTitle="Input Error" error="Please enter a numeric value between -99999999999999999 and 99999999999999999" sqref="G96">
      <formula1>-99999999999999900</formula1>
      <formula2>99999999999999900</formula2>
    </dataValidation>
    <dataValidation type="decimal" allowBlank="1" showInputMessage="1" showErrorMessage="1" errorTitle="Input Error" error="Please enter a numeric value between -99999999999999999 and 99999999999999999" sqref="H96">
      <formula1>-99999999999999900</formula1>
      <formula2>99999999999999900</formula2>
    </dataValidation>
    <dataValidation type="decimal" allowBlank="1" showInputMessage="1" showErrorMessage="1" errorTitle="Input Error" error="Please enter a numeric value between -99999999999999999 and 99999999999999999" sqref="I96">
      <formula1>-99999999999999900</formula1>
      <formula2>99999999999999900</formula2>
    </dataValidation>
    <dataValidation type="decimal" allowBlank="1" showInputMessage="1" showErrorMessage="1" errorTitle="Input Error" error="Please enter a numeric value between -99999999999999999 and 99999999999999999" sqref="J96">
      <formula1>-99999999999999900</formula1>
      <formula2>99999999999999900</formula2>
    </dataValidation>
    <dataValidation type="decimal" allowBlank="1" showInputMessage="1" showErrorMessage="1" errorTitle="Input Error" error="Please enter a numeric value between -99999999999999999 and 99999999999999999" sqref="I122">
      <formula1>-99999999999999900</formula1>
      <formula2>99999999999999900</formula2>
    </dataValidation>
    <dataValidation type="decimal" allowBlank="1" showInputMessage="1" showErrorMessage="1" errorTitle="Input Error" error="Please enter a numeric value between -99999999999999999 and 99999999999999999" sqref="J122">
      <formula1>-99999999999999900</formula1>
      <formula2>99999999999999900</formula2>
    </dataValidation>
    <dataValidation type="decimal" allowBlank="1" showInputMessage="1" showErrorMessage="1" errorTitle="Input Error" error="Please enter a numeric value between -99999999999999999 and 99999999999999999" sqref="I123">
      <formula1>-99999999999999900</formula1>
      <formula2>99999999999999900</formula2>
    </dataValidation>
    <dataValidation type="decimal" allowBlank="1" showInputMessage="1" showErrorMessage="1" errorTitle="Input Error" error="Please enter a numeric value between -99999999999999999 and 99999999999999999" sqref="J123">
      <formula1>-99999999999999900</formula1>
      <formula2>99999999999999900</formula2>
    </dataValidation>
    <dataValidation type="decimal" allowBlank="1" showInputMessage="1" showErrorMessage="1" errorTitle="Input Error" error="Please enter a numeric value between -99999999999999999 and 99999999999999999" sqref="I124">
      <formula1>-99999999999999900</formula1>
      <formula2>99999999999999900</formula2>
    </dataValidation>
    <dataValidation type="decimal" allowBlank="1" showInputMessage="1" showErrorMessage="1" errorTitle="Input Error" error="Please enter a numeric value between -99999999999999999 and 99999999999999999" sqref="J124">
      <formula1>-99999999999999900</formula1>
      <formula2>99999999999999900</formula2>
    </dataValidation>
    <dataValidation type="decimal" allowBlank="1" showInputMessage="1" showErrorMessage="1" errorTitle="Input Error" error="Please enter a numeric value between -99999999999999999 and 99999999999999999" sqref="I125">
      <formula1>-99999999999999900</formula1>
      <formula2>99999999999999900</formula2>
    </dataValidation>
    <dataValidation type="decimal" allowBlank="1" showInputMessage="1" showErrorMessage="1" errorTitle="Input Error" error="Please enter a numeric value between -99999999999999999 and 99999999999999999" sqref="J125">
      <formula1>-99999999999999900</formula1>
      <formula2>99999999999999900</formula2>
    </dataValidation>
    <dataValidation type="decimal" allowBlank="1" showInputMessage="1" showErrorMessage="1" errorTitle="Input Error" error="Please enter a numeric value between -99999999999999999 and 99999999999999999" sqref="I126">
      <formula1>-99999999999999900</formula1>
      <formula2>99999999999999900</formula2>
    </dataValidation>
    <dataValidation type="decimal" allowBlank="1" showInputMessage="1" showErrorMessage="1" errorTitle="Input Error" error="Please enter a numeric value between -99999999999999999 and 99999999999999999" sqref="J126">
      <formula1>-99999999999999900</formula1>
      <formula2>99999999999999900</formula2>
    </dataValidation>
    <dataValidation type="decimal" allowBlank="1" showInputMessage="1" showErrorMessage="1" errorTitle="Input Error" error="Please enter a numeric value between -99999999999999999 and 99999999999999999" sqref="I127">
      <formula1>-99999999999999900</formula1>
      <formula2>99999999999999900</formula2>
    </dataValidation>
    <dataValidation type="decimal" allowBlank="1" showInputMessage="1" showErrorMessage="1" errorTitle="Input Error" error="Please enter a numeric value between -99999999999999999 and 99999999999999999" sqref="J127">
      <formula1>-99999999999999900</formula1>
      <formula2>99999999999999900</formula2>
    </dataValidation>
    <dataValidation type="decimal" allowBlank="1" showInputMessage="1" showErrorMessage="1" errorTitle="Input Error" error="Please enter a numeric value between -99999999999999999 and 99999999999999999" sqref="I128">
      <formula1>-99999999999999900</formula1>
      <formula2>99999999999999900</formula2>
    </dataValidation>
    <dataValidation type="decimal" allowBlank="1" showInputMessage="1" showErrorMessage="1" errorTitle="Input Error" error="Please enter a numeric value between -99999999999999999 and 99999999999999999" sqref="J128">
      <formula1>-99999999999999900</formula1>
      <formula2>99999999999999900</formula2>
    </dataValidation>
    <dataValidation type="decimal" allowBlank="1" showInputMessage="1" showErrorMessage="1" errorTitle="Input Error" error="Please enter a numeric value between -99999999999999999 and 99999999999999999" sqref="I129">
      <formula1>-99999999999999900</formula1>
      <formula2>99999999999999900</formula2>
    </dataValidation>
    <dataValidation type="decimal" allowBlank="1" showInputMessage="1" showErrorMessage="1" errorTitle="Input Error" error="Please enter a numeric value between -99999999999999999 and 99999999999999999" sqref="J129">
      <formula1>-99999999999999900</formula1>
      <formula2>99999999999999900</formula2>
    </dataValidation>
    <dataValidation type="decimal" allowBlank="1" showInputMessage="1" showErrorMessage="1" errorTitle="Input Error" error="Please enter a numeric value between -99999999999999999 and 99999999999999999" sqref="I130">
      <formula1>-99999999999999900</formula1>
      <formula2>99999999999999900</formula2>
    </dataValidation>
    <dataValidation type="decimal" allowBlank="1" showInputMessage="1" showErrorMessage="1" errorTitle="Input Error" error="Please enter a numeric value between -99999999999999999 and 99999999999999999" sqref="J130">
      <formula1>-99999999999999900</formula1>
      <formula2>99999999999999900</formula2>
    </dataValidation>
    <dataValidation type="decimal" allowBlank="1" showInputMessage="1" showErrorMessage="1" errorTitle="Input Error" error="Please enter a numeric value between -99999999999999999 and 99999999999999999" sqref="I131">
      <formula1>-99999999999999900</formula1>
      <formula2>99999999999999900</formula2>
    </dataValidation>
    <dataValidation type="decimal" allowBlank="1" showInputMessage="1" showErrorMessage="1" errorTitle="Input Error" error="Please enter a numeric value between -99999999999999999 and 99999999999999999" sqref="J131">
      <formula1>-99999999999999900</formula1>
      <formula2>99999999999999900</formula2>
    </dataValidation>
    <dataValidation type="decimal" allowBlank="1" showInputMessage="1" showErrorMessage="1" errorTitle="Input Error" error="Please enter a numeric value between -99999999999999999 and 99999999999999999" sqref="I132">
      <formula1>-99999999999999900</formula1>
      <formula2>99999999999999900</formula2>
    </dataValidation>
    <dataValidation type="decimal" allowBlank="1" showInputMessage="1" showErrorMessage="1" errorTitle="Input Error" error="Please enter a numeric value between -99999999999999999 and 99999999999999999" sqref="J132">
      <formula1>-99999999999999900</formula1>
      <formula2>99999999999999900</formula2>
    </dataValidation>
    <dataValidation type="decimal" allowBlank="1" showInputMessage="1" showErrorMessage="1" errorTitle="Input Error" error="Please enter a numeric value between -99999999999999999 and 99999999999999999" sqref="I133">
      <formula1>-99999999999999900</formula1>
      <formula2>99999999999999900</formula2>
    </dataValidation>
    <dataValidation type="decimal" allowBlank="1" showInputMessage="1" showErrorMessage="1" errorTitle="Input Error" error="Please enter a numeric value between -99999999999999999 and 99999999999999999" sqref="J133">
      <formula1>-99999999999999900</formula1>
      <formula2>99999999999999900</formula2>
    </dataValidation>
    <dataValidation type="decimal" allowBlank="1" showInputMessage="1" showErrorMessage="1" errorTitle="Input Error" error="Please enter a numeric value between -99999999999999999 and 99999999999999999" sqref="I134">
      <formula1>-99999999999999900</formula1>
      <formula2>99999999999999900</formula2>
    </dataValidation>
    <dataValidation type="decimal" allowBlank="1" showInputMessage="1" showErrorMessage="1" errorTitle="Input Error" error="Please enter a numeric value between -99999999999999999 and 99999999999999999" sqref="J134">
      <formula1>-99999999999999900</formula1>
      <formula2>99999999999999900</formula2>
    </dataValidation>
    <dataValidation type="decimal" allowBlank="1" showInputMessage="1" showErrorMessage="1" errorTitle="Input Error" error="Please enter a numeric value between -99999999999999999 and 99999999999999999" sqref="I135">
      <formula1>-99999999999999900</formula1>
      <formula2>99999999999999900</formula2>
    </dataValidation>
    <dataValidation type="decimal" allowBlank="1" showInputMessage="1" showErrorMessage="1" errorTitle="Input Error" error="Please enter a numeric value between -99999999999999999 and 99999999999999999" sqref="J135">
      <formula1>-99999999999999900</formula1>
      <formula2>99999999999999900</formula2>
    </dataValidation>
    <dataValidation type="decimal" allowBlank="1" showInputMessage="1" showErrorMessage="1" errorTitle="Input Error" error="Please enter a numeric value between -99999999999999999 and 99999999999999999" sqref="I136">
      <formula1>-99999999999999900</formula1>
      <formula2>99999999999999900</formula2>
    </dataValidation>
    <dataValidation type="decimal" allowBlank="1" showInputMessage="1" showErrorMessage="1" errorTitle="Input Error" error="Please enter a numeric value between -99999999999999999 and 99999999999999999" sqref="J136">
      <formula1>-99999999999999900</formula1>
      <formula2>99999999999999900</formula2>
    </dataValidation>
    <dataValidation type="decimal" allowBlank="1" showInputMessage="1" showErrorMessage="1" errorTitle="Input Error" error="Please enter a numeric value between -99999999999999999 and 99999999999999999" sqref="I137">
      <formula1>-99999999999999900</formula1>
      <formula2>99999999999999900</formula2>
    </dataValidation>
    <dataValidation type="decimal" allowBlank="1" showInputMessage="1" showErrorMessage="1" errorTitle="Input Error" error="Please enter a numeric value between -99999999999999999 and 99999999999999999" sqref="J137">
      <formula1>-99999999999999900</formula1>
      <formula2>99999999999999900</formula2>
    </dataValidation>
    <dataValidation type="decimal" allowBlank="1" showInputMessage="1" showErrorMessage="1" errorTitle="Input Error" error="Please enter a numeric value between -99999999999999999 and 99999999999999999" sqref="I138">
      <formula1>-99999999999999900</formula1>
      <formula2>99999999999999900</formula2>
    </dataValidation>
    <dataValidation type="decimal" allowBlank="1" showInputMessage="1" showErrorMessage="1" errorTitle="Input Error" error="Please enter a numeric value between -99999999999999999 and 99999999999999999" sqref="J138">
      <formula1>-99999999999999900</formula1>
      <formula2>99999999999999900</formula2>
    </dataValidation>
    <dataValidation type="decimal" allowBlank="1" showInputMessage="1" showErrorMessage="1" errorTitle="Input Error" error="Please enter a numeric value between -99999999999999999 and 99999999999999999" sqref="I139">
      <formula1>-99999999999999900</formula1>
      <formula2>99999999999999900</formula2>
    </dataValidation>
    <dataValidation type="decimal" allowBlank="1" showInputMessage="1" showErrorMessage="1" errorTitle="Input Error" error="Please enter a numeric value between -99999999999999999 and 99999999999999999" sqref="J139">
      <formula1>-99999999999999900</formula1>
      <formula2>99999999999999900</formula2>
    </dataValidation>
    <dataValidation type="decimal" allowBlank="1" showInputMessage="1" showErrorMessage="1" errorTitle="Input Error" error="Please enter a numeric value between -99999999999999999 and 99999999999999999" sqref="I140">
      <formula1>-99999999999999900</formula1>
      <formula2>99999999999999900</formula2>
    </dataValidation>
    <dataValidation type="decimal" allowBlank="1" showInputMessage="1" showErrorMessage="1" errorTitle="Input Error" error="Please enter a numeric value between -99999999999999999 and 99999999999999999" sqref="J140">
      <formula1>-99999999999999900</formula1>
      <formula2>99999999999999900</formula2>
    </dataValidation>
    <dataValidation type="decimal" allowBlank="1" showInputMessage="1" showErrorMessage="1" errorTitle="Input Error" error="Please enter a numeric value between -99999999999999999 and 99999999999999999" sqref="I141">
      <formula1>-99999999999999900</formula1>
      <formula2>99999999999999900</formula2>
    </dataValidation>
    <dataValidation type="decimal" allowBlank="1" showInputMessage="1" showErrorMessage="1" errorTitle="Input Error" error="Please enter a numeric value between -99999999999999999 and 99999999999999999" sqref="J141">
      <formula1>-99999999999999900</formula1>
      <formula2>99999999999999900</formula2>
    </dataValidation>
    <dataValidation type="decimal" allowBlank="1" showInputMessage="1" showErrorMessage="1" errorTitle="Input Error" error="Please enter a numeric value between -99999999999999999 and 99999999999999999" sqref="G153">
      <formula1>-99999999999999900</formula1>
      <formula2>99999999999999900</formula2>
    </dataValidation>
    <dataValidation type="decimal" allowBlank="1" showInputMessage="1" showErrorMessage="1" errorTitle="Input Error" error="Please enter a numeric value between -99999999999999999 and 99999999999999999" sqref="H153">
      <formula1>-99999999999999900</formula1>
      <formula2>99999999999999900</formula2>
    </dataValidation>
    <dataValidation type="decimal" allowBlank="1" showInputMessage="1" showErrorMessage="1" errorTitle="Input Error" error="Please enter a numeric value between -99999999999999999 and 99999999999999999" sqref="I153">
      <formula1>-99999999999999900</formula1>
      <formula2>99999999999999900</formula2>
    </dataValidation>
    <dataValidation type="decimal" allowBlank="1" showInputMessage="1" showErrorMessage="1" errorTitle="Input Error" error="Please enter a numeric value between -99999999999999999 and 99999999999999999" sqref="J153">
      <formula1>-99999999999999900</formula1>
      <formula2>99999999999999900</formula2>
    </dataValidation>
    <dataValidation type="decimal" allowBlank="1" showInputMessage="1" showErrorMessage="1" errorTitle="Input Error" error="Please enter numeric value between 0 and 999999999.99" sqref="G25:H44 G68:H87 G122:H141">
      <formula1>0</formula1>
      <formula2>999999999.99</formula2>
    </dataValidation>
  </dataValidations>
  <pageMargins left="0.75" right="0.75" top="1" bottom="1" header="0.5" footer="0.5"/>
  <pageSetup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M121"/>
  <sheetViews>
    <sheetView showGridLines="0" topLeftCell="D23" zoomScale="85" workbookViewId="0">
      <selection sqref="A1:C1048576"/>
    </sheetView>
  </sheetViews>
  <sheetFormatPr defaultRowHeight="15"/>
  <cols>
    <col min="1" max="3" width="9.140625" hidden="1" customWidth="1"/>
    <col min="4" max="4" width="9.42578125" bestFit="1" customWidth="1"/>
    <col min="5" max="5" width="36.140625" customWidth="1"/>
    <col min="6" max="6" width="33.5703125" customWidth="1"/>
    <col min="7" max="7" width="13.7109375" customWidth="1"/>
    <col min="8" max="8" width="16.5703125" customWidth="1"/>
    <col min="9" max="9" width="15.5703125" customWidth="1"/>
    <col min="10" max="10" width="12.5703125" customWidth="1"/>
    <col min="11" max="11" width="31.140625" hidden="1" customWidth="1"/>
  </cols>
  <sheetData>
    <row r="1" spans="1:13">
      <c r="A1" s="18" t="s">
        <v>574</v>
      </c>
      <c r="B1" s="68"/>
      <c r="C1" s="68"/>
      <c r="D1" s="148" t="s">
        <v>546</v>
      </c>
      <c r="E1" s="148"/>
      <c r="F1" s="148"/>
      <c r="G1" s="148"/>
      <c r="H1" s="148"/>
      <c r="I1" s="148"/>
      <c r="J1" s="148"/>
      <c r="K1" s="68"/>
      <c r="L1" s="68"/>
      <c r="M1" s="68"/>
    </row>
    <row r="2" spans="1:13">
      <c r="A2" s="68"/>
      <c r="B2" s="68"/>
      <c r="C2" s="68"/>
      <c r="D2" s="148"/>
      <c r="E2" s="148"/>
      <c r="F2" s="148"/>
      <c r="G2" s="148"/>
      <c r="H2" s="148"/>
      <c r="I2" s="148"/>
      <c r="J2" s="148"/>
      <c r="K2" s="68"/>
      <c r="L2" s="68"/>
      <c r="M2" s="68"/>
    </row>
    <row r="5" spans="1:13" hidden="1">
      <c r="A5" s="23"/>
      <c r="B5" s="23"/>
      <c r="C5" s="23"/>
      <c r="D5" s="23"/>
      <c r="E5" s="23"/>
      <c r="F5" s="23"/>
      <c r="G5" s="23"/>
      <c r="H5" s="23"/>
      <c r="I5" s="23"/>
      <c r="J5" s="23"/>
      <c r="K5" s="23"/>
      <c r="L5" s="23"/>
      <c r="M5" s="23"/>
    </row>
    <row r="6" spans="1:13" hidden="1">
      <c r="A6" s="23"/>
      <c r="B6" s="23"/>
      <c r="C6" s="23"/>
      <c r="D6" s="23"/>
      <c r="E6" s="23"/>
      <c r="F6" s="23"/>
      <c r="G6" s="23"/>
      <c r="H6" s="23"/>
      <c r="I6" s="23"/>
      <c r="J6" s="23"/>
      <c r="K6" s="23"/>
      <c r="L6" s="23"/>
      <c r="M6" s="23"/>
    </row>
    <row r="7" spans="1:13" hidden="1">
      <c r="A7" s="23"/>
      <c r="B7" s="23"/>
      <c r="C7" s="23"/>
      <c r="D7" s="23"/>
      <c r="E7" s="23"/>
      <c r="F7" s="23"/>
      <c r="G7" s="23"/>
      <c r="H7" s="23"/>
      <c r="I7" s="23"/>
      <c r="J7" s="23"/>
      <c r="K7" s="23"/>
      <c r="L7" s="23"/>
      <c r="M7" s="23"/>
    </row>
    <row r="8" spans="1:13" hidden="1">
      <c r="A8" s="23"/>
      <c r="B8" s="23"/>
      <c r="C8" s="23"/>
      <c r="D8" s="23"/>
      <c r="E8" s="23"/>
      <c r="F8" s="23"/>
      <c r="G8" s="23"/>
      <c r="H8" s="23"/>
      <c r="I8" s="23"/>
      <c r="J8" s="23"/>
      <c r="K8" s="23"/>
      <c r="L8" s="23"/>
      <c r="M8" s="23"/>
    </row>
    <row r="9" spans="1:13" hidden="1">
      <c r="A9" s="23"/>
      <c r="B9" s="23"/>
      <c r="C9" s="23"/>
      <c r="D9" s="23"/>
      <c r="E9" s="23"/>
      <c r="F9" s="23"/>
      <c r="G9" s="23"/>
      <c r="H9" s="23"/>
      <c r="I9" s="23"/>
      <c r="J9" s="23"/>
      <c r="K9" s="23"/>
      <c r="L9" s="23"/>
      <c r="M9" s="23"/>
    </row>
    <row r="10" spans="1:13" hidden="1">
      <c r="A10" s="23"/>
      <c r="B10" s="23"/>
      <c r="C10" s="23"/>
      <c r="D10" s="23"/>
      <c r="E10" s="23"/>
      <c r="F10" s="23"/>
      <c r="G10" s="23"/>
      <c r="H10" s="23"/>
      <c r="I10" s="23"/>
      <c r="J10" s="23"/>
      <c r="K10" s="23"/>
      <c r="L10" s="23"/>
      <c r="M10" s="23"/>
    </row>
    <row r="11" spans="1:13" hidden="1">
      <c r="A11" s="23"/>
      <c r="B11" s="23"/>
      <c r="C11" s="23"/>
      <c r="D11" s="23"/>
      <c r="E11" s="23"/>
      <c r="F11" s="23"/>
      <c r="G11" s="23"/>
      <c r="H11" s="23"/>
      <c r="I11" s="23"/>
      <c r="J11" s="23"/>
      <c r="K11" s="23"/>
      <c r="L11" s="23"/>
      <c r="M11" s="23"/>
    </row>
    <row r="12" spans="1:13" hidden="1">
      <c r="A12" s="23"/>
      <c r="B12" s="23"/>
      <c r="C12" s="23"/>
      <c r="D12" s="23"/>
      <c r="E12" s="23"/>
      <c r="F12" s="23"/>
      <c r="G12" s="23"/>
      <c r="H12" s="23"/>
      <c r="I12" s="23"/>
      <c r="J12" s="23"/>
      <c r="K12" s="23"/>
      <c r="L12" s="23"/>
      <c r="M12" s="23"/>
    </row>
    <row r="13" spans="1:13" hidden="1">
      <c r="A13" s="23"/>
      <c r="B13" s="23"/>
      <c r="C13" s="23"/>
      <c r="D13" s="23"/>
      <c r="E13" s="23"/>
      <c r="F13" s="23"/>
      <c r="G13" s="23"/>
      <c r="H13" s="23"/>
      <c r="I13" s="23"/>
      <c r="J13" s="23"/>
      <c r="K13" s="23"/>
      <c r="L13" s="23"/>
      <c r="M13" s="23"/>
    </row>
    <row r="14" spans="1:13" hidden="1">
      <c r="A14" s="23"/>
      <c r="B14" s="23"/>
      <c r="C14" s="23"/>
      <c r="D14" s="23"/>
      <c r="E14" s="23"/>
      <c r="F14" s="23"/>
      <c r="G14" s="23"/>
      <c r="H14" s="23"/>
      <c r="I14" s="23"/>
      <c r="J14" s="23"/>
      <c r="K14" s="23"/>
      <c r="L14" s="23"/>
      <c r="M14" s="23"/>
    </row>
    <row r="15" spans="1:13" hidden="1">
      <c r="A15" s="68"/>
      <c r="B15" s="68"/>
      <c r="C15" s="68"/>
      <c r="D15" s="68"/>
      <c r="E15" s="68"/>
      <c r="F15" s="68"/>
      <c r="G15" s="68"/>
      <c r="H15" s="68"/>
      <c r="I15" s="68"/>
      <c r="J15" s="68"/>
      <c r="K15" s="68"/>
      <c r="L15" s="68"/>
      <c r="M15" s="68"/>
    </row>
    <row r="16" spans="1:13" hidden="1">
      <c r="A16" s="69"/>
      <c r="B16" s="69"/>
      <c r="C16" s="69"/>
      <c r="D16" s="69"/>
      <c r="E16" s="69"/>
      <c r="F16" s="69"/>
      <c r="G16" s="69"/>
      <c r="H16" s="69"/>
      <c r="I16" s="69"/>
      <c r="J16" s="69"/>
      <c r="K16" s="69"/>
      <c r="L16" s="69"/>
      <c r="M16" s="69"/>
    </row>
    <row r="17" spans="1:13" hidden="1">
      <c r="A17" s="88"/>
      <c r="B17" s="87"/>
      <c r="C17" s="87" t="s">
        <v>497</v>
      </c>
      <c r="D17" s="87"/>
      <c r="E17" s="87"/>
      <c r="F17" s="87"/>
      <c r="G17" s="87"/>
      <c r="H17" s="87"/>
      <c r="I17" s="87"/>
      <c r="J17" s="87"/>
      <c r="K17" s="87"/>
      <c r="L17" s="87"/>
      <c r="M17" s="87"/>
    </row>
    <row r="18" spans="1:13" hidden="1">
      <c r="A18" s="88"/>
      <c r="B18" s="87"/>
      <c r="C18" s="87"/>
      <c r="D18" s="87"/>
      <c r="E18" s="87"/>
      <c r="F18" s="87"/>
      <c r="G18" s="87" t="s">
        <v>525</v>
      </c>
      <c r="H18" s="51" t="s">
        <v>526</v>
      </c>
      <c r="I18" s="51" t="s">
        <v>530</v>
      </c>
      <c r="J18" s="51" t="s">
        <v>533</v>
      </c>
      <c r="K18" s="87"/>
      <c r="L18" s="87"/>
      <c r="M18" s="87"/>
    </row>
    <row r="19" spans="1:13" hidden="1">
      <c r="A19" s="88"/>
      <c r="B19" s="87"/>
      <c r="C19" s="87"/>
      <c r="D19" s="87"/>
      <c r="E19" s="51" t="s">
        <v>475</v>
      </c>
      <c r="F19" s="51" t="s">
        <v>493</v>
      </c>
      <c r="G19" s="51"/>
      <c r="H19" s="51"/>
      <c r="I19" s="51"/>
      <c r="J19" s="51"/>
      <c r="K19" s="51" t="s">
        <v>492</v>
      </c>
      <c r="L19" s="87"/>
      <c r="M19" s="87"/>
    </row>
    <row r="20" spans="1:13" hidden="1">
      <c r="A20" s="88"/>
      <c r="B20" s="87"/>
      <c r="C20" s="87" t="s">
        <v>436</v>
      </c>
      <c r="D20" s="87" t="s">
        <v>518</v>
      </c>
      <c r="E20" s="87" t="s">
        <v>464</v>
      </c>
      <c r="F20" s="87" t="s">
        <v>464</v>
      </c>
      <c r="G20" s="87"/>
      <c r="H20" s="87"/>
      <c r="I20" s="87"/>
      <c r="J20" s="87"/>
      <c r="K20" s="87" t="s">
        <v>464</v>
      </c>
      <c r="L20" s="87" t="s">
        <v>435</v>
      </c>
      <c r="M20" s="87" t="s">
        <v>437</v>
      </c>
    </row>
    <row r="21" spans="1:13" ht="18.75">
      <c r="A21" s="88"/>
      <c r="B21" s="87"/>
      <c r="C21" s="87" t="s">
        <v>459</v>
      </c>
      <c r="D21" s="179" t="s">
        <v>546</v>
      </c>
      <c r="E21" s="180"/>
      <c r="F21" s="180"/>
      <c r="G21" s="180"/>
      <c r="H21" s="180"/>
      <c r="I21" s="181"/>
      <c r="J21" s="24"/>
      <c r="K21" s="24"/>
      <c r="L21" s="31"/>
      <c r="M21" s="87"/>
    </row>
    <row r="22" spans="1:13" ht="18.75">
      <c r="A22" s="88"/>
      <c r="B22" s="87"/>
      <c r="C22" s="87" t="s">
        <v>459</v>
      </c>
      <c r="D22" s="161" t="s">
        <v>55</v>
      </c>
      <c r="E22" s="162"/>
      <c r="F22" s="163"/>
      <c r="G22" s="164" t="s">
        <v>480</v>
      </c>
      <c r="H22" s="165"/>
      <c r="I22" s="165"/>
      <c r="J22" s="166"/>
      <c r="K22" s="24"/>
      <c r="L22" s="69"/>
      <c r="M22" s="87"/>
    </row>
    <row r="23" spans="1:13" ht="56.25">
      <c r="A23" s="88"/>
      <c r="B23" s="87"/>
      <c r="C23" s="87" t="s">
        <v>459</v>
      </c>
      <c r="D23" s="36" t="s">
        <v>534</v>
      </c>
      <c r="E23" s="28" t="s">
        <v>2</v>
      </c>
      <c r="F23" s="28" t="s">
        <v>3</v>
      </c>
      <c r="G23" s="26" t="s">
        <v>467</v>
      </c>
      <c r="H23" s="26" t="s">
        <v>474</v>
      </c>
      <c r="I23" s="26" t="s">
        <v>58</v>
      </c>
      <c r="J23" s="26" t="s">
        <v>529</v>
      </c>
      <c r="K23" s="24"/>
      <c r="L23" s="69"/>
      <c r="M23" s="87"/>
    </row>
    <row r="24" spans="1:13" hidden="1">
      <c r="A24" s="88"/>
      <c r="B24" s="87"/>
      <c r="C24" s="87" t="s">
        <v>435</v>
      </c>
      <c r="D24" s="31"/>
      <c r="E24" s="69"/>
      <c r="F24" s="69"/>
      <c r="G24" s="69"/>
      <c r="H24" s="69"/>
      <c r="I24" s="69"/>
      <c r="J24" s="69"/>
      <c r="K24" s="69"/>
      <c r="L24" s="69"/>
      <c r="M24" s="87"/>
    </row>
    <row r="25" spans="1:13">
      <c r="A25" s="88"/>
      <c r="B25" s="87" t="s">
        <v>503</v>
      </c>
      <c r="C25" s="96"/>
      <c r="D25" s="35">
        <v>1</v>
      </c>
      <c r="E25" s="77"/>
      <c r="F25" s="77"/>
      <c r="G25" s="25"/>
      <c r="H25" s="25"/>
      <c r="I25" s="29">
        <f t="shared" ref="I25:I44" si="0">G25+H25</f>
        <v>0</v>
      </c>
      <c r="J25" s="52">
        <f>ROUND((IF('Section-A'!$I$11+'Section-A'!$I$12=0,0,I25/('Section-A'!$I$11+'Section-A'!$I$12))),4)</f>
        <v>0</v>
      </c>
      <c r="K25" s="20" t="s">
        <v>472</v>
      </c>
      <c r="L25" s="69"/>
      <c r="M25" s="87"/>
    </row>
    <row r="26" spans="1:13">
      <c r="A26" s="88"/>
      <c r="B26" s="87" t="s">
        <v>503</v>
      </c>
      <c r="C26" s="96"/>
      <c r="D26" s="35">
        <v>2</v>
      </c>
      <c r="E26" s="77"/>
      <c r="F26" s="77"/>
      <c r="G26" s="25"/>
      <c r="H26" s="25"/>
      <c r="I26" s="29">
        <f t="shared" si="0"/>
        <v>0</v>
      </c>
      <c r="J26" s="52">
        <f>ROUND((IF('Section-A'!$I$11+'Section-A'!$I$12=0,0,I26/('Section-A'!$I$11+'Section-A'!$I$12))),4)</f>
        <v>0</v>
      </c>
      <c r="K26" s="20" t="s">
        <v>565</v>
      </c>
      <c r="L26" s="69"/>
      <c r="M26" s="87"/>
    </row>
    <row r="27" spans="1:13">
      <c r="A27" s="88"/>
      <c r="B27" s="87" t="s">
        <v>503</v>
      </c>
      <c r="C27" s="96"/>
      <c r="D27" s="35">
        <v>3</v>
      </c>
      <c r="E27" s="77"/>
      <c r="F27" s="77"/>
      <c r="G27" s="25"/>
      <c r="H27" s="25"/>
      <c r="I27" s="29">
        <f t="shared" si="0"/>
        <v>0</v>
      </c>
      <c r="J27" s="52">
        <f>ROUND((IF('Section-A'!$I$11+'Section-A'!$I$12=0,0,I27/('Section-A'!$I$11+'Section-A'!$I$12))),4)</f>
        <v>0</v>
      </c>
      <c r="K27" s="20" t="s">
        <v>19</v>
      </c>
      <c r="L27" s="69"/>
      <c r="M27" s="87"/>
    </row>
    <row r="28" spans="1:13">
      <c r="A28" s="88"/>
      <c r="B28" s="87" t="s">
        <v>503</v>
      </c>
      <c r="C28" s="96"/>
      <c r="D28" s="35">
        <v>4</v>
      </c>
      <c r="E28" s="77"/>
      <c r="F28" s="77"/>
      <c r="G28" s="25"/>
      <c r="H28" s="25"/>
      <c r="I28" s="29">
        <f t="shared" si="0"/>
        <v>0</v>
      </c>
      <c r="J28" s="52">
        <f>ROUND((IF('Section-A'!$I$11+'Section-A'!$I$12=0,0,I28/('Section-A'!$I$11+'Section-A'!$I$12))),4)</f>
        <v>0</v>
      </c>
      <c r="K28" s="20" t="s">
        <v>20</v>
      </c>
      <c r="L28" s="69"/>
      <c r="M28" s="87"/>
    </row>
    <row r="29" spans="1:13">
      <c r="A29" s="88"/>
      <c r="B29" s="87" t="s">
        <v>503</v>
      </c>
      <c r="C29" s="96"/>
      <c r="D29" s="35">
        <v>5</v>
      </c>
      <c r="E29" s="77"/>
      <c r="F29" s="77"/>
      <c r="G29" s="25"/>
      <c r="H29" s="25"/>
      <c r="I29" s="29">
        <f t="shared" si="0"/>
        <v>0</v>
      </c>
      <c r="J29" s="52">
        <f>ROUND((IF('Section-A'!$I$11+'Section-A'!$I$12=0,0,I29/('Section-A'!$I$11+'Section-A'!$I$12))),4)</f>
        <v>0</v>
      </c>
      <c r="K29" s="20" t="s">
        <v>21</v>
      </c>
      <c r="L29" s="69"/>
      <c r="M29" s="87"/>
    </row>
    <row r="30" spans="1:13">
      <c r="A30" s="88"/>
      <c r="B30" s="87" t="s">
        <v>503</v>
      </c>
      <c r="C30" s="96"/>
      <c r="D30" s="35">
        <v>6</v>
      </c>
      <c r="E30" s="77"/>
      <c r="F30" s="77"/>
      <c r="G30" s="25"/>
      <c r="H30" s="25"/>
      <c r="I30" s="29">
        <f t="shared" si="0"/>
        <v>0</v>
      </c>
      <c r="J30" s="52">
        <f>ROUND((IF('Section-A'!$I$11+'Section-A'!$I$12=0,0,I30/('Section-A'!$I$11+'Section-A'!$I$12))),4)</f>
        <v>0</v>
      </c>
      <c r="K30" s="20" t="s">
        <v>22</v>
      </c>
      <c r="L30" s="69"/>
      <c r="M30" s="87"/>
    </row>
    <row r="31" spans="1:13">
      <c r="A31" s="88"/>
      <c r="B31" s="87" t="s">
        <v>503</v>
      </c>
      <c r="C31" s="96"/>
      <c r="D31" s="35">
        <v>7</v>
      </c>
      <c r="E31" s="77"/>
      <c r="F31" s="77"/>
      <c r="G31" s="25"/>
      <c r="H31" s="25"/>
      <c r="I31" s="29">
        <f t="shared" si="0"/>
        <v>0</v>
      </c>
      <c r="J31" s="52">
        <f>ROUND((IF('Section-A'!$I$11+'Section-A'!$I$12=0,0,I31/('Section-A'!$I$11+'Section-A'!$I$12))),4)</f>
        <v>0</v>
      </c>
      <c r="K31" s="20" t="s">
        <v>23</v>
      </c>
      <c r="L31" s="69"/>
      <c r="M31" s="87"/>
    </row>
    <row r="32" spans="1:13">
      <c r="A32" s="88"/>
      <c r="B32" s="87" t="s">
        <v>503</v>
      </c>
      <c r="C32" s="96"/>
      <c r="D32" s="35">
        <v>8</v>
      </c>
      <c r="E32" s="77"/>
      <c r="F32" s="77"/>
      <c r="G32" s="25"/>
      <c r="H32" s="25"/>
      <c r="I32" s="29">
        <f t="shared" si="0"/>
        <v>0</v>
      </c>
      <c r="J32" s="52">
        <f>ROUND((IF('Section-A'!$I$11+'Section-A'!$I$12=0,0,I32/('Section-A'!$I$11+'Section-A'!$I$12))),4)</f>
        <v>0</v>
      </c>
      <c r="K32" s="20" t="s">
        <v>24</v>
      </c>
      <c r="L32" s="69"/>
      <c r="M32" s="87"/>
    </row>
    <row r="33" spans="1:13">
      <c r="A33" s="88"/>
      <c r="B33" s="87" t="s">
        <v>503</v>
      </c>
      <c r="C33" s="96"/>
      <c r="D33" s="35">
        <v>9</v>
      </c>
      <c r="E33" s="77"/>
      <c r="F33" s="77"/>
      <c r="G33" s="25"/>
      <c r="H33" s="25"/>
      <c r="I33" s="29">
        <f t="shared" si="0"/>
        <v>0</v>
      </c>
      <c r="J33" s="52">
        <f>ROUND((IF('Section-A'!$I$11+'Section-A'!$I$12=0,0,I33/('Section-A'!$I$11+'Section-A'!$I$12))),4)</f>
        <v>0</v>
      </c>
      <c r="K33" s="20" t="s">
        <v>25</v>
      </c>
      <c r="L33" s="69"/>
      <c r="M33" s="87"/>
    </row>
    <row r="34" spans="1:13">
      <c r="A34" s="88"/>
      <c r="B34" s="87" t="s">
        <v>503</v>
      </c>
      <c r="C34" s="96"/>
      <c r="D34" s="35">
        <v>10</v>
      </c>
      <c r="E34" s="77"/>
      <c r="F34" s="77"/>
      <c r="G34" s="25"/>
      <c r="H34" s="25"/>
      <c r="I34" s="29">
        <f t="shared" si="0"/>
        <v>0</v>
      </c>
      <c r="J34" s="52">
        <f>ROUND((IF('Section-A'!$I$11+'Section-A'!$I$12=0,0,I34/('Section-A'!$I$11+'Section-A'!$I$12))),4)</f>
        <v>0</v>
      </c>
      <c r="K34" s="20" t="s">
        <v>26</v>
      </c>
      <c r="L34" s="69"/>
      <c r="M34" s="87"/>
    </row>
    <row r="35" spans="1:13">
      <c r="A35" s="88"/>
      <c r="B35" s="87" t="s">
        <v>503</v>
      </c>
      <c r="C35" s="96"/>
      <c r="D35" s="35">
        <v>11</v>
      </c>
      <c r="E35" s="77"/>
      <c r="F35" s="77"/>
      <c r="G35" s="25"/>
      <c r="H35" s="25"/>
      <c r="I35" s="29">
        <f t="shared" si="0"/>
        <v>0</v>
      </c>
      <c r="J35" s="52">
        <f>ROUND((IF('Section-A'!$I$11+'Section-A'!$I$12=0,0,I35/('Section-A'!$I$11+'Section-A'!$I$12))),4)</f>
        <v>0</v>
      </c>
      <c r="K35" s="20" t="s">
        <v>27</v>
      </c>
      <c r="L35" s="69"/>
      <c r="M35" s="87"/>
    </row>
    <row r="36" spans="1:13">
      <c r="A36" s="88"/>
      <c r="B36" s="87" t="s">
        <v>503</v>
      </c>
      <c r="C36" s="96"/>
      <c r="D36" s="35">
        <v>12</v>
      </c>
      <c r="E36" s="77"/>
      <c r="F36" s="77"/>
      <c r="G36" s="25"/>
      <c r="H36" s="25"/>
      <c r="I36" s="29">
        <f t="shared" si="0"/>
        <v>0</v>
      </c>
      <c r="J36" s="52">
        <f>ROUND((IF('Section-A'!$I$11+'Section-A'!$I$12=0,0,I36/('Section-A'!$I$11+'Section-A'!$I$12))),4)</f>
        <v>0</v>
      </c>
      <c r="K36" s="20" t="s">
        <v>28</v>
      </c>
      <c r="L36" s="69"/>
      <c r="M36" s="87"/>
    </row>
    <row r="37" spans="1:13">
      <c r="A37" s="88"/>
      <c r="B37" s="87" t="s">
        <v>503</v>
      </c>
      <c r="C37" s="96"/>
      <c r="D37" s="35">
        <v>13</v>
      </c>
      <c r="E37" s="77"/>
      <c r="F37" s="77"/>
      <c r="G37" s="25"/>
      <c r="H37" s="25"/>
      <c r="I37" s="29">
        <f t="shared" si="0"/>
        <v>0</v>
      </c>
      <c r="J37" s="52">
        <f>ROUND((IF('Section-A'!$I$11+'Section-A'!$I$12=0,0,I37/('Section-A'!$I$11+'Section-A'!$I$12))),4)</f>
        <v>0</v>
      </c>
      <c r="K37" s="20" t="s">
        <v>29</v>
      </c>
      <c r="L37" s="69"/>
      <c r="M37" s="87"/>
    </row>
    <row r="38" spans="1:13">
      <c r="A38" s="88"/>
      <c r="B38" s="87" t="s">
        <v>503</v>
      </c>
      <c r="C38" s="96"/>
      <c r="D38" s="35">
        <v>14</v>
      </c>
      <c r="E38" s="77"/>
      <c r="F38" s="77"/>
      <c r="G38" s="25"/>
      <c r="H38" s="25"/>
      <c r="I38" s="29">
        <f t="shared" si="0"/>
        <v>0</v>
      </c>
      <c r="J38" s="52">
        <f>ROUND((IF('Section-A'!$I$11+'Section-A'!$I$12=0,0,I38/('Section-A'!$I$11+'Section-A'!$I$12))),4)</f>
        <v>0</v>
      </c>
      <c r="K38" s="20" t="s">
        <v>30</v>
      </c>
      <c r="L38" s="69"/>
      <c r="M38" s="87"/>
    </row>
    <row r="39" spans="1:13">
      <c r="A39" s="88"/>
      <c r="B39" s="87" t="s">
        <v>503</v>
      </c>
      <c r="C39" s="96"/>
      <c r="D39" s="35">
        <v>15</v>
      </c>
      <c r="E39" s="77"/>
      <c r="F39" s="77"/>
      <c r="G39" s="25"/>
      <c r="H39" s="25"/>
      <c r="I39" s="29">
        <f t="shared" si="0"/>
        <v>0</v>
      </c>
      <c r="J39" s="52">
        <f>ROUND((IF('Section-A'!$I$11+'Section-A'!$I$12=0,0,I39/('Section-A'!$I$11+'Section-A'!$I$12))),4)</f>
        <v>0</v>
      </c>
      <c r="K39" s="20" t="s">
        <v>31</v>
      </c>
      <c r="L39" s="69"/>
      <c r="M39" s="87"/>
    </row>
    <row r="40" spans="1:13">
      <c r="A40" s="88"/>
      <c r="B40" s="87" t="s">
        <v>503</v>
      </c>
      <c r="C40" s="96"/>
      <c r="D40" s="35">
        <v>16</v>
      </c>
      <c r="E40" s="77"/>
      <c r="F40" s="77"/>
      <c r="G40" s="25"/>
      <c r="H40" s="25"/>
      <c r="I40" s="29">
        <f t="shared" si="0"/>
        <v>0</v>
      </c>
      <c r="J40" s="52">
        <f>ROUND((IF('Section-A'!$I$11+'Section-A'!$I$12=0,0,I40/('Section-A'!$I$11+'Section-A'!$I$12))),4)</f>
        <v>0</v>
      </c>
      <c r="K40" s="20" t="s">
        <v>32</v>
      </c>
      <c r="L40" s="69"/>
      <c r="M40" s="87"/>
    </row>
    <row r="41" spans="1:13">
      <c r="A41" s="88"/>
      <c r="B41" s="87" t="s">
        <v>503</v>
      </c>
      <c r="C41" s="96"/>
      <c r="D41" s="35">
        <v>17</v>
      </c>
      <c r="E41" s="77"/>
      <c r="F41" s="77"/>
      <c r="G41" s="25"/>
      <c r="H41" s="25"/>
      <c r="I41" s="29">
        <f t="shared" si="0"/>
        <v>0</v>
      </c>
      <c r="J41" s="52">
        <f>ROUND((IF('Section-A'!$I$11+'Section-A'!$I$12=0,0,I41/('Section-A'!$I$11+'Section-A'!$I$12))),4)</f>
        <v>0</v>
      </c>
      <c r="K41" s="20" t="s">
        <v>33</v>
      </c>
      <c r="L41" s="69"/>
      <c r="M41" s="87"/>
    </row>
    <row r="42" spans="1:13">
      <c r="A42" s="88"/>
      <c r="B42" s="87" t="s">
        <v>503</v>
      </c>
      <c r="C42" s="96"/>
      <c r="D42" s="35">
        <v>18</v>
      </c>
      <c r="E42" s="77"/>
      <c r="F42" s="77"/>
      <c r="G42" s="25"/>
      <c r="H42" s="25"/>
      <c r="I42" s="29">
        <f t="shared" si="0"/>
        <v>0</v>
      </c>
      <c r="J42" s="52">
        <f>ROUND((IF('Section-A'!$I$11+'Section-A'!$I$12=0,0,I42/('Section-A'!$I$11+'Section-A'!$I$12))),4)</f>
        <v>0</v>
      </c>
      <c r="K42" s="20" t="s">
        <v>34</v>
      </c>
      <c r="L42" s="69"/>
      <c r="M42" s="87"/>
    </row>
    <row r="43" spans="1:13">
      <c r="A43" s="88"/>
      <c r="B43" s="87" t="s">
        <v>503</v>
      </c>
      <c r="C43" s="96"/>
      <c r="D43" s="35">
        <v>19</v>
      </c>
      <c r="E43" s="77"/>
      <c r="F43" s="77"/>
      <c r="G43" s="25"/>
      <c r="H43" s="25"/>
      <c r="I43" s="29">
        <f t="shared" si="0"/>
        <v>0</v>
      </c>
      <c r="J43" s="52">
        <f>ROUND((IF('Section-A'!$I$11+'Section-A'!$I$12=0,0,I43/('Section-A'!$I$11+'Section-A'!$I$12))),4)</f>
        <v>0</v>
      </c>
      <c r="K43" s="20" t="s">
        <v>35</v>
      </c>
      <c r="L43" s="69"/>
      <c r="M43" s="87"/>
    </row>
    <row r="44" spans="1:13">
      <c r="A44" s="88"/>
      <c r="B44" s="87" t="s">
        <v>503</v>
      </c>
      <c r="C44" s="96"/>
      <c r="D44" s="35">
        <v>20</v>
      </c>
      <c r="E44" s="77"/>
      <c r="F44" s="77"/>
      <c r="G44" s="25"/>
      <c r="H44" s="25"/>
      <c r="I44" s="29">
        <f t="shared" si="0"/>
        <v>0</v>
      </c>
      <c r="J44" s="52">
        <f>ROUND((IF('Section-A'!$I$11+'Section-A'!$I$12=0,0,I44/('Section-A'!$I$11+'Section-A'!$I$12))),4)</f>
        <v>0</v>
      </c>
      <c r="K44" s="20" t="s">
        <v>36</v>
      </c>
      <c r="L44" s="69"/>
      <c r="M44" s="87"/>
    </row>
    <row r="45" spans="1:13" hidden="1">
      <c r="A45" s="88"/>
      <c r="B45" s="87"/>
      <c r="C45" s="87" t="s">
        <v>435</v>
      </c>
      <c r="D45" s="31"/>
      <c r="E45" s="69"/>
      <c r="F45" s="69"/>
      <c r="G45" s="69"/>
      <c r="H45" s="69"/>
      <c r="I45" s="81"/>
      <c r="J45" s="80"/>
      <c r="K45" s="69"/>
      <c r="L45" s="69"/>
      <c r="M45" s="87"/>
    </row>
    <row r="46" spans="1:13" hidden="1">
      <c r="A46" s="97"/>
      <c r="B46" s="98"/>
      <c r="C46" s="98" t="s">
        <v>438</v>
      </c>
      <c r="D46" s="98"/>
      <c r="E46" s="98"/>
      <c r="F46" s="98"/>
      <c r="G46" s="98"/>
      <c r="H46" s="98"/>
      <c r="I46" s="102"/>
      <c r="J46" s="103"/>
      <c r="K46" s="98"/>
      <c r="L46" s="98"/>
      <c r="M46" s="98" t="s">
        <v>439</v>
      </c>
    </row>
    <row r="47" spans="1:13" hidden="1">
      <c r="A47" s="68"/>
      <c r="B47" s="68"/>
      <c r="C47" s="68"/>
      <c r="D47" s="68"/>
      <c r="E47" s="68"/>
      <c r="F47" s="68"/>
      <c r="G47" s="68"/>
      <c r="H47" s="68"/>
      <c r="I47" s="79"/>
      <c r="J47" s="80"/>
      <c r="K47" s="70"/>
      <c r="L47" s="68"/>
      <c r="M47" s="68"/>
    </row>
    <row r="48" spans="1:13" hidden="1">
      <c r="A48" s="99"/>
      <c r="B48" s="100"/>
      <c r="C48" s="100" t="s">
        <v>501</v>
      </c>
      <c r="D48" s="100"/>
      <c r="E48" s="100"/>
      <c r="F48" s="100"/>
      <c r="G48" s="100"/>
      <c r="H48" s="100"/>
      <c r="I48" s="104"/>
      <c r="J48" s="103"/>
      <c r="K48" s="100"/>
      <c r="L48" s="100"/>
      <c r="M48" s="31"/>
    </row>
    <row r="49" spans="1:13" ht="120" hidden="1">
      <c r="A49" s="88"/>
      <c r="B49" s="87"/>
      <c r="C49" s="87"/>
      <c r="D49" s="87"/>
      <c r="E49" s="87"/>
      <c r="F49" s="51"/>
      <c r="G49" s="87" t="s">
        <v>525</v>
      </c>
      <c r="H49" s="51" t="s">
        <v>526</v>
      </c>
      <c r="I49" s="105" t="s">
        <v>530</v>
      </c>
      <c r="J49" s="103" t="s">
        <v>533</v>
      </c>
      <c r="K49" s="87"/>
      <c r="L49" s="87"/>
      <c r="M49" s="31"/>
    </row>
    <row r="50" spans="1:13" hidden="1">
      <c r="A50" s="88"/>
      <c r="B50" s="87"/>
      <c r="C50" s="87"/>
      <c r="D50" s="87"/>
      <c r="E50" s="87"/>
      <c r="F50" s="51"/>
      <c r="G50" s="51"/>
      <c r="H50" s="51"/>
      <c r="I50" s="105"/>
      <c r="J50" s="103"/>
      <c r="K50" s="87"/>
      <c r="L50" s="87"/>
      <c r="M50" s="31"/>
    </row>
    <row r="51" spans="1:13" hidden="1">
      <c r="A51" s="88"/>
      <c r="B51" s="87"/>
      <c r="C51" s="87" t="s">
        <v>436</v>
      </c>
      <c r="D51" s="87" t="s">
        <v>459</v>
      </c>
      <c r="E51" s="87" t="s">
        <v>459</v>
      </c>
      <c r="F51" s="87"/>
      <c r="G51" s="87"/>
      <c r="H51" s="87"/>
      <c r="I51" s="106"/>
      <c r="J51" s="103"/>
      <c r="K51" s="87" t="s">
        <v>435</v>
      </c>
      <c r="L51" s="87" t="s">
        <v>437</v>
      </c>
      <c r="M51" s="31"/>
    </row>
    <row r="52" spans="1:13" hidden="1">
      <c r="A52" s="88"/>
      <c r="B52" s="87"/>
      <c r="C52" s="87" t="s">
        <v>435</v>
      </c>
      <c r="D52" s="69"/>
      <c r="E52" s="69"/>
      <c r="F52" s="69"/>
      <c r="G52" s="69"/>
      <c r="H52" s="69"/>
      <c r="I52" s="81"/>
      <c r="J52" s="80"/>
      <c r="K52" s="69"/>
      <c r="L52" s="87"/>
      <c r="M52" s="31"/>
    </row>
    <row r="53" spans="1:13" ht="19.5" thickBot="1">
      <c r="A53" s="88"/>
      <c r="B53" s="87" t="s">
        <v>503</v>
      </c>
      <c r="C53" s="96"/>
      <c r="D53" s="134" t="s">
        <v>537</v>
      </c>
      <c r="E53" s="135"/>
      <c r="F53" s="136"/>
      <c r="G53" s="29">
        <f>SUM(G25:G45)</f>
        <v>0</v>
      </c>
      <c r="H53" s="29">
        <f>SUM(H25:H45)</f>
        <v>0</v>
      </c>
      <c r="I53" s="29">
        <f>G53+H53</f>
        <v>0</v>
      </c>
      <c r="J53" s="52">
        <f>ROUND((IF('Section-A'!$I$11+'Section-A'!$I$12=0,0,I53/('Section-A'!$I$11+'Section-A'!$I$12))),4)</f>
        <v>0</v>
      </c>
      <c r="K53" s="69"/>
      <c r="L53" s="87"/>
      <c r="M53" s="31"/>
    </row>
    <row r="54" spans="1:13" ht="19.5" hidden="1" thickBot="1">
      <c r="A54" s="88"/>
      <c r="B54" s="87"/>
      <c r="C54" s="87" t="s">
        <v>435</v>
      </c>
      <c r="D54" s="69"/>
      <c r="E54" s="50"/>
      <c r="F54" s="69"/>
      <c r="G54" s="69"/>
      <c r="H54" s="69"/>
      <c r="I54" s="69"/>
      <c r="J54" s="69"/>
      <c r="K54" s="69"/>
      <c r="L54" s="87"/>
      <c r="M54" s="31"/>
    </row>
    <row r="55" spans="1:13" ht="15.75" hidden="1" thickBot="1">
      <c r="A55" s="97"/>
      <c r="B55" s="98"/>
      <c r="C55" s="98" t="s">
        <v>438</v>
      </c>
      <c r="D55" s="98"/>
      <c r="E55" s="98"/>
      <c r="F55" s="98"/>
      <c r="G55" s="98"/>
      <c r="H55" s="98"/>
      <c r="I55" s="98"/>
      <c r="J55" s="98"/>
      <c r="K55" s="98"/>
      <c r="L55" s="98" t="s">
        <v>439</v>
      </c>
      <c r="M55" s="67"/>
    </row>
    <row r="56" spans="1:13" ht="15.75" hidden="1" thickBot="1">
      <c r="A56" s="68"/>
      <c r="B56" s="68"/>
      <c r="C56" s="68"/>
      <c r="D56" s="68"/>
      <c r="E56" s="68"/>
      <c r="F56" s="68"/>
      <c r="G56" s="68"/>
      <c r="H56" s="68"/>
      <c r="I56" s="68"/>
      <c r="J56" s="68"/>
      <c r="K56" s="68"/>
      <c r="L56" s="68"/>
      <c r="M56" s="68"/>
    </row>
    <row r="57" spans="1:13" ht="15.75">
      <c r="A57" s="68"/>
      <c r="B57" s="68"/>
      <c r="C57" s="68"/>
      <c r="D57" s="71" t="s">
        <v>567</v>
      </c>
      <c r="E57" s="202"/>
      <c r="F57" s="202"/>
      <c r="G57" s="202"/>
      <c r="H57" s="202"/>
      <c r="I57" s="202"/>
      <c r="J57" s="203"/>
      <c r="K57" s="68"/>
      <c r="L57" s="68"/>
      <c r="M57" s="68"/>
    </row>
    <row r="58" spans="1:13" ht="15.75">
      <c r="A58" s="68"/>
      <c r="B58" s="68"/>
      <c r="C58" s="68"/>
      <c r="D58" s="72" t="s">
        <v>568</v>
      </c>
      <c r="E58" s="204" t="s">
        <v>571</v>
      </c>
      <c r="F58" s="204"/>
      <c r="G58" s="204"/>
      <c r="H58" s="204"/>
      <c r="I58" s="204"/>
      <c r="J58" s="205"/>
      <c r="K58" s="68"/>
      <c r="L58" s="68"/>
      <c r="M58" s="68"/>
    </row>
    <row r="59" spans="1:13" ht="15.75">
      <c r="A59" s="69"/>
      <c r="B59" s="69"/>
      <c r="C59" s="69"/>
      <c r="D59" s="72" t="s">
        <v>569</v>
      </c>
      <c r="E59" s="204" t="s">
        <v>572</v>
      </c>
      <c r="F59" s="204"/>
      <c r="G59" s="204"/>
      <c r="H59" s="204"/>
      <c r="I59" s="204"/>
      <c r="J59" s="205"/>
      <c r="K59" s="69"/>
      <c r="L59" s="69"/>
      <c r="M59" s="69"/>
    </row>
    <row r="60" spans="1:13" ht="33.75" customHeight="1">
      <c r="A60" s="69"/>
      <c r="B60" s="69"/>
      <c r="C60" s="69"/>
      <c r="D60" s="72" t="s">
        <v>570</v>
      </c>
      <c r="E60" s="204" t="s">
        <v>573</v>
      </c>
      <c r="F60" s="204"/>
      <c r="G60" s="204"/>
      <c r="H60" s="204"/>
      <c r="I60" s="204"/>
      <c r="J60" s="205"/>
      <c r="K60" s="69"/>
      <c r="L60" s="69"/>
      <c r="M60" s="69"/>
    </row>
    <row r="61" spans="1:13" ht="51" customHeight="1" thickBot="1">
      <c r="A61" s="65"/>
      <c r="B61" s="31"/>
      <c r="C61" s="31" t="s">
        <v>435</v>
      </c>
      <c r="D61" s="209" t="s">
        <v>1</v>
      </c>
      <c r="E61" s="210"/>
      <c r="F61" s="210"/>
      <c r="G61" s="210"/>
      <c r="H61" s="210"/>
      <c r="I61" s="210"/>
      <c r="J61" s="211"/>
      <c r="K61" s="69"/>
      <c r="L61" s="31"/>
      <c r="M61" s="31"/>
    </row>
    <row r="62" spans="1:13" hidden="1">
      <c r="A62" s="66"/>
      <c r="B62" s="67"/>
      <c r="C62" s="67" t="s">
        <v>438</v>
      </c>
      <c r="D62" s="67"/>
      <c r="E62" s="67"/>
      <c r="F62" s="67"/>
      <c r="G62" s="67"/>
      <c r="H62" s="67"/>
      <c r="I62" s="67"/>
      <c r="J62" s="67"/>
      <c r="K62" s="67"/>
      <c r="L62" s="67" t="s">
        <v>439</v>
      </c>
      <c r="M62" s="31"/>
    </row>
    <row r="63" spans="1:13" ht="15.75" hidden="1" thickBot="1">
      <c r="A63" s="69"/>
      <c r="B63" s="69"/>
      <c r="C63" s="69"/>
      <c r="D63" s="69"/>
      <c r="E63" s="69"/>
      <c r="F63" s="69"/>
      <c r="G63" s="69"/>
      <c r="H63" s="69"/>
      <c r="I63" s="68"/>
      <c r="J63" s="68"/>
      <c r="K63" s="68"/>
      <c r="L63" s="68"/>
      <c r="M63" s="69"/>
    </row>
    <row r="64" spans="1:13" ht="15.75" hidden="1" thickBot="1">
      <c r="A64" s="69"/>
      <c r="B64" s="69"/>
      <c r="C64" s="69"/>
      <c r="D64" s="187" t="s">
        <v>506</v>
      </c>
      <c r="E64" s="188"/>
      <c r="F64" s="188"/>
      <c r="G64" s="188"/>
      <c r="H64" s="189"/>
      <c r="I64" s="68"/>
      <c r="J64" s="68"/>
      <c r="K64" s="68"/>
      <c r="L64" s="68"/>
      <c r="M64" s="69"/>
    </row>
    <row r="65" spans="1:13" ht="15.75" hidden="1" thickBot="1">
      <c r="A65" s="68"/>
      <c r="B65" s="68"/>
      <c r="C65" s="68"/>
      <c r="D65" s="206" t="s">
        <v>566</v>
      </c>
      <c r="E65" s="207"/>
      <c r="F65" s="207"/>
      <c r="G65" s="207"/>
      <c r="H65" s="208"/>
      <c r="I65" s="68"/>
      <c r="J65" s="68"/>
      <c r="K65" s="68"/>
      <c r="L65" s="68"/>
      <c r="M65" s="69"/>
    </row>
    <row r="66" spans="1:13" hidden="1">
      <c r="A66" s="68"/>
      <c r="B66" s="68"/>
      <c r="C66" s="68"/>
      <c r="D66" s="170" t="s">
        <v>476</v>
      </c>
      <c r="E66" s="171"/>
      <c r="F66" s="171"/>
      <c r="G66" s="171"/>
      <c r="H66" s="172"/>
      <c r="I66" s="68"/>
      <c r="J66" s="68"/>
      <c r="K66" s="68"/>
      <c r="L66" s="68"/>
      <c r="M66" s="69"/>
    </row>
    <row r="67" spans="1:13" hidden="1">
      <c r="A67" s="68"/>
      <c r="B67" s="68"/>
      <c r="C67" s="68"/>
      <c r="D67" s="173" t="s">
        <v>483</v>
      </c>
      <c r="E67" s="174"/>
      <c r="F67" s="174"/>
      <c r="G67" s="174"/>
      <c r="H67" s="175"/>
      <c r="I67" s="68"/>
      <c r="J67" s="68"/>
      <c r="K67" s="68"/>
      <c r="L67" s="68"/>
      <c r="M67" s="69"/>
    </row>
    <row r="68" spans="1:13" hidden="1">
      <c r="A68" s="68"/>
      <c r="B68" s="68"/>
      <c r="C68" s="68"/>
      <c r="D68" s="173" t="s">
        <v>477</v>
      </c>
      <c r="E68" s="174"/>
      <c r="F68" s="174"/>
      <c r="G68" s="174"/>
      <c r="H68" s="175"/>
      <c r="I68" s="68"/>
      <c r="J68" s="68"/>
      <c r="K68" s="68"/>
      <c r="L68" s="68"/>
      <c r="M68" s="69"/>
    </row>
    <row r="69" spans="1:13" ht="15.75" hidden="1" thickBot="1">
      <c r="A69" s="68"/>
      <c r="B69" s="68"/>
      <c r="C69" s="68"/>
      <c r="D69" s="176" t="s">
        <v>484</v>
      </c>
      <c r="E69" s="177"/>
      <c r="F69" s="177"/>
      <c r="G69" s="177"/>
      <c r="H69" s="178"/>
      <c r="I69" s="68"/>
      <c r="J69" s="68"/>
      <c r="K69" s="68"/>
      <c r="L69" s="68"/>
      <c r="M69" s="69"/>
    </row>
    <row r="70" spans="1:13" hidden="1">
      <c r="A70" s="68"/>
      <c r="B70" s="68"/>
      <c r="C70" s="68"/>
      <c r="D70" s="23"/>
      <c r="E70" s="23"/>
      <c r="F70" s="23"/>
      <c r="G70" s="23"/>
      <c r="H70" s="23"/>
      <c r="I70" s="68"/>
      <c r="J70" s="68"/>
      <c r="K70" s="68"/>
      <c r="L70" s="68"/>
      <c r="M70" s="69"/>
    </row>
    <row r="71" spans="1:13">
      <c r="A71" s="23"/>
      <c r="B71" s="23"/>
      <c r="C71" s="23"/>
      <c r="D71" s="23"/>
      <c r="E71" s="23"/>
      <c r="F71" s="23"/>
      <c r="G71" s="23"/>
      <c r="H71" s="23"/>
      <c r="I71" s="23"/>
      <c r="J71" s="23"/>
      <c r="K71" s="23"/>
      <c r="L71" s="23"/>
      <c r="M71" s="23"/>
    </row>
    <row r="72" spans="1:13">
      <c r="A72" s="23"/>
      <c r="B72" s="23"/>
      <c r="C72" s="23"/>
      <c r="D72" s="23"/>
      <c r="E72" s="23"/>
      <c r="F72" s="23"/>
      <c r="G72" s="23"/>
      <c r="H72" s="23"/>
      <c r="I72" s="23"/>
      <c r="J72" s="23"/>
      <c r="K72" s="23"/>
      <c r="L72" s="23"/>
      <c r="M72" s="23"/>
    </row>
    <row r="73" spans="1:13">
      <c r="A73" s="23"/>
      <c r="B73" s="23"/>
      <c r="C73" s="23"/>
      <c r="D73" s="23"/>
      <c r="E73" s="23"/>
      <c r="F73" s="23"/>
      <c r="G73" s="23"/>
      <c r="H73" s="23"/>
      <c r="I73" s="23"/>
      <c r="J73" s="23"/>
      <c r="K73" s="23"/>
      <c r="L73" s="23"/>
      <c r="M73" s="23"/>
    </row>
    <row r="74" spans="1:13" hidden="1">
      <c r="A74" s="23"/>
      <c r="B74" s="23"/>
      <c r="C74" s="23"/>
      <c r="D74" s="23"/>
      <c r="E74" s="23"/>
      <c r="F74" s="23"/>
      <c r="G74" s="23"/>
      <c r="H74" s="23"/>
      <c r="I74" s="23"/>
      <c r="J74" s="23"/>
      <c r="K74" s="23"/>
      <c r="L74" s="23"/>
      <c r="M74" s="23"/>
    </row>
    <row r="75" spans="1:13" hidden="1">
      <c r="A75" s="23"/>
      <c r="B75" s="23"/>
      <c r="C75" s="23"/>
      <c r="D75" s="23"/>
      <c r="E75" s="23"/>
      <c r="F75" s="23"/>
      <c r="G75" s="23"/>
      <c r="H75" s="23"/>
      <c r="I75" s="23"/>
      <c r="J75" s="23"/>
      <c r="K75" s="23"/>
      <c r="L75" s="23"/>
      <c r="M75" s="23"/>
    </row>
    <row r="76" spans="1:13" hidden="1">
      <c r="A76" s="23"/>
      <c r="B76" s="23"/>
      <c r="C76" s="23"/>
      <c r="D76" s="23"/>
      <c r="E76" s="23"/>
      <c r="F76" s="23"/>
      <c r="G76" s="23"/>
      <c r="H76" s="23"/>
      <c r="I76" s="23"/>
      <c r="J76" s="23"/>
      <c r="K76" s="23"/>
      <c r="L76" s="23"/>
      <c r="M76" s="23"/>
    </row>
    <row r="77" spans="1:13" hidden="1">
      <c r="A77" s="23"/>
      <c r="B77" s="23"/>
      <c r="C77" s="23"/>
      <c r="D77" s="23"/>
      <c r="E77" s="23"/>
      <c r="F77" s="23"/>
      <c r="G77" s="23"/>
      <c r="H77" s="23"/>
      <c r="I77" s="23"/>
      <c r="J77" s="23"/>
      <c r="K77" s="23"/>
      <c r="L77" s="23"/>
      <c r="M77" s="23"/>
    </row>
    <row r="78" spans="1:13" hidden="1">
      <c r="A78" s="23"/>
      <c r="B78" s="23"/>
      <c r="C78" s="23"/>
      <c r="D78" s="23"/>
      <c r="E78" s="23"/>
      <c r="F78" s="23"/>
      <c r="G78" s="23"/>
      <c r="H78" s="23"/>
      <c r="I78" s="23"/>
      <c r="J78" s="23"/>
      <c r="K78" s="23"/>
      <c r="L78" s="23"/>
      <c r="M78" s="23"/>
    </row>
    <row r="79" spans="1:13" hidden="1">
      <c r="A79" s="51"/>
      <c r="B79" s="51"/>
      <c r="C79" s="51" t="s">
        <v>535</v>
      </c>
      <c r="D79" s="51"/>
      <c r="E79" s="51"/>
      <c r="F79" s="51"/>
      <c r="G79" s="51"/>
      <c r="H79" s="51"/>
      <c r="I79" s="51"/>
      <c r="J79" s="51"/>
      <c r="K79" s="51"/>
      <c r="L79" s="51"/>
      <c r="M79" s="51"/>
    </row>
    <row r="80" spans="1:13" hidden="1">
      <c r="A80" s="51"/>
      <c r="B80" s="51"/>
      <c r="C80" s="51"/>
      <c r="D80" s="51"/>
      <c r="E80" s="51"/>
      <c r="F80" s="51"/>
      <c r="G80" s="51" t="s">
        <v>525</v>
      </c>
      <c r="H80" s="51" t="s">
        <v>526</v>
      </c>
      <c r="I80" s="51" t="s">
        <v>530</v>
      </c>
      <c r="J80" s="51" t="s">
        <v>533</v>
      </c>
      <c r="K80" s="51"/>
      <c r="L80" s="51"/>
      <c r="M80" s="51"/>
    </row>
    <row r="81" spans="1:13" hidden="1">
      <c r="A81" s="87"/>
      <c r="B81" s="87"/>
      <c r="C81" s="87"/>
      <c r="D81" s="87"/>
      <c r="E81" s="51" t="s">
        <v>475</v>
      </c>
      <c r="F81" s="51" t="s">
        <v>493</v>
      </c>
      <c r="G81" s="87"/>
      <c r="H81" s="87"/>
      <c r="I81" s="87"/>
      <c r="J81" s="87"/>
      <c r="K81" s="87" t="s">
        <v>492</v>
      </c>
      <c r="L81" s="87"/>
      <c r="M81" s="87"/>
    </row>
    <row r="82" spans="1:13" ht="18.75" hidden="1">
      <c r="A82" s="87"/>
      <c r="B82" s="87"/>
      <c r="C82" s="87" t="s">
        <v>436</v>
      </c>
      <c r="D82" s="87" t="s">
        <v>518</v>
      </c>
      <c r="E82" s="87" t="s">
        <v>464</v>
      </c>
      <c r="F82" s="87" t="s">
        <v>464</v>
      </c>
      <c r="G82" s="87"/>
      <c r="H82" s="87"/>
      <c r="I82" s="87"/>
      <c r="J82" s="101"/>
      <c r="K82" s="87" t="s">
        <v>464</v>
      </c>
      <c r="L82" s="87" t="s">
        <v>435</v>
      </c>
      <c r="M82" s="87" t="s">
        <v>437</v>
      </c>
    </row>
    <row r="83" spans="1:13" ht="18.75">
      <c r="A83" s="115"/>
      <c r="B83" s="115"/>
      <c r="C83" s="115" t="s">
        <v>459</v>
      </c>
      <c r="D83" s="161" t="s">
        <v>536</v>
      </c>
      <c r="E83" s="162"/>
      <c r="F83" s="163"/>
      <c r="G83" s="164" t="s">
        <v>480</v>
      </c>
      <c r="H83" s="165"/>
      <c r="I83" s="165"/>
      <c r="J83" s="166"/>
      <c r="K83" s="24"/>
      <c r="L83" s="68"/>
      <c r="M83" s="87"/>
    </row>
    <row r="84" spans="1:13" ht="56.25">
      <c r="A84" s="115"/>
      <c r="B84" s="115"/>
      <c r="C84" s="115" t="s">
        <v>459</v>
      </c>
      <c r="D84" s="36" t="s">
        <v>534</v>
      </c>
      <c r="E84" s="28" t="s">
        <v>495</v>
      </c>
      <c r="F84" s="28" t="s">
        <v>494</v>
      </c>
      <c r="G84" s="26" t="s">
        <v>467</v>
      </c>
      <c r="H84" s="26" t="s">
        <v>474</v>
      </c>
      <c r="I84" s="26" t="s">
        <v>58</v>
      </c>
      <c r="J84" s="26" t="s">
        <v>529</v>
      </c>
      <c r="K84" s="24"/>
      <c r="L84" s="68"/>
      <c r="M84" s="87"/>
    </row>
    <row r="85" spans="1:13" hidden="1">
      <c r="A85" s="115"/>
      <c r="B85" s="115"/>
      <c r="C85" s="115" t="s">
        <v>435</v>
      </c>
      <c r="D85" s="68"/>
      <c r="E85" s="68"/>
      <c r="F85" s="68"/>
      <c r="G85" s="68"/>
      <c r="H85" s="68"/>
      <c r="I85" s="68"/>
      <c r="J85" s="68"/>
      <c r="K85" s="68"/>
      <c r="L85" s="68"/>
      <c r="M85" s="87"/>
    </row>
    <row r="86" spans="1:13">
      <c r="A86" s="115"/>
      <c r="B86" s="115" t="s">
        <v>541</v>
      </c>
      <c r="C86" s="95"/>
      <c r="D86" s="35">
        <v>1</v>
      </c>
      <c r="E86" s="77">
        <f t="shared" ref="E86:H105" si="1">E25</f>
        <v>0</v>
      </c>
      <c r="F86" s="77">
        <f t="shared" si="1"/>
        <v>0</v>
      </c>
      <c r="G86" s="29">
        <f t="shared" si="1"/>
        <v>0</v>
      </c>
      <c r="H86" s="29">
        <f t="shared" si="1"/>
        <v>0</v>
      </c>
      <c r="I86" s="29">
        <f t="shared" ref="I86:I105" si="2">G86+H86</f>
        <v>0</v>
      </c>
      <c r="J86" s="52">
        <f>ROUND((IF('Section-A'!$I$11+'Section-A'!$I$12=0,0,I86/('Section-A'!$I$11+'Section-A'!$I$12))),4)</f>
        <v>0</v>
      </c>
      <c r="K86" s="20" t="s">
        <v>472</v>
      </c>
      <c r="L86" s="68"/>
      <c r="M86" s="87"/>
    </row>
    <row r="87" spans="1:13">
      <c r="A87" s="115"/>
      <c r="B87" s="115" t="s">
        <v>541</v>
      </c>
      <c r="C87" s="95"/>
      <c r="D87" s="35">
        <v>2</v>
      </c>
      <c r="E87" s="77">
        <f t="shared" si="1"/>
        <v>0</v>
      </c>
      <c r="F87" s="77">
        <f t="shared" si="1"/>
        <v>0</v>
      </c>
      <c r="G87" s="29">
        <f t="shared" si="1"/>
        <v>0</v>
      </c>
      <c r="H87" s="29">
        <f t="shared" si="1"/>
        <v>0</v>
      </c>
      <c r="I87" s="29">
        <f t="shared" si="2"/>
        <v>0</v>
      </c>
      <c r="J87" s="52">
        <f>ROUND((IF('Section-A'!$I$11+'Section-A'!$I$12=0,0,I87/('Section-A'!$I$11+'Section-A'!$I$12))),4)</f>
        <v>0</v>
      </c>
      <c r="K87" s="20" t="s">
        <v>565</v>
      </c>
      <c r="L87" s="68"/>
      <c r="M87" s="87"/>
    </row>
    <row r="88" spans="1:13">
      <c r="A88" s="115"/>
      <c r="B88" s="115" t="s">
        <v>541</v>
      </c>
      <c r="C88" s="95"/>
      <c r="D88" s="35">
        <v>3</v>
      </c>
      <c r="E88" s="77">
        <f t="shared" si="1"/>
        <v>0</v>
      </c>
      <c r="F88" s="77">
        <f t="shared" si="1"/>
        <v>0</v>
      </c>
      <c r="G88" s="29">
        <f t="shared" si="1"/>
        <v>0</v>
      </c>
      <c r="H88" s="29">
        <f t="shared" si="1"/>
        <v>0</v>
      </c>
      <c r="I88" s="29">
        <f t="shared" si="2"/>
        <v>0</v>
      </c>
      <c r="J88" s="52">
        <f>ROUND((IF('Section-A'!$I$11+'Section-A'!$I$12=0,0,I88/('Section-A'!$I$11+'Section-A'!$I$12))),4)</f>
        <v>0</v>
      </c>
      <c r="K88" s="20" t="s">
        <v>19</v>
      </c>
      <c r="L88" s="68"/>
      <c r="M88" s="87"/>
    </row>
    <row r="89" spans="1:13">
      <c r="A89" s="115"/>
      <c r="B89" s="115" t="s">
        <v>541</v>
      </c>
      <c r="C89" s="95"/>
      <c r="D89" s="35">
        <v>4</v>
      </c>
      <c r="E89" s="77">
        <f t="shared" si="1"/>
        <v>0</v>
      </c>
      <c r="F89" s="77">
        <f t="shared" si="1"/>
        <v>0</v>
      </c>
      <c r="G89" s="29">
        <f t="shared" si="1"/>
        <v>0</v>
      </c>
      <c r="H89" s="29">
        <f t="shared" si="1"/>
        <v>0</v>
      </c>
      <c r="I89" s="29">
        <f t="shared" si="2"/>
        <v>0</v>
      </c>
      <c r="J89" s="52">
        <f>ROUND((IF('Section-A'!$I$11+'Section-A'!$I$12=0,0,I89/('Section-A'!$I$11+'Section-A'!$I$12))),4)</f>
        <v>0</v>
      </c>
      <c r="K89" s="20" t="s">
        <v>20</v>
      </c>
      <c r="L89" s="68"/>
      <c r="M89" s="87"/>
    </row>
    <row r="90" spans="1:13">
      <c r="A90" s="115"/>
      <c r="B90" s="115" t="s">
        <v>541</v>
      </c>
      <c r="C90" s="95"/>
      <c r="D90" s="35">
        <v>5</v>
      </c>
      <c r="E90" s="77">
        <f t="shared" si="1"/>
        <v>0</v>
      </c>
      <c r="F90" s="77">
        <f t="shared" si="1"/>
        <v>0</v>
      </c>
      <c r="G90" s="29">
        <f t="shared" si="1"/>
        <v>0</v>
      </c>
      <c r="H90" s="29">
        <f t="shared" si="1"/>
        <v>0</v>
      </c>
      <c r="I90" s="29">
        <f t="shared" si="2"/>
        <v>0</v>
      </c>
      <c r="J90" s="52">
        <f>ROUND((IF('Section-A'!$I$11+'Section-A'!$I$12=0,0,I90/('Section-A'!$I$11+'Section-A'!$I$12))),4)</f>
        <v>0</v>
      </c>
      <c r="K90" s="20" t="s">
        <v>21</v>
      </c>
      <c r="L90" s="68"/>
      <c r="M90" s="87"/>
    </row>
    <row r="91" spans="1:13">
      <c r="A91" s="115"/>
      <c r="B91" s="115" t="s">
        <v>541</v>
      </c>
      <c r="C91" s="95"/>
      <c r="D91" s="35">
        <v>6</v>
      </c>
      <c r="E91" s="77">
        <f t="shared" si="1"/>
        <v>0</v>
      </c>
      <c r="F91" s="77">
        <f t="shared" si="1"/>
        <v>0</v>
      </c>
      <c r="G91" s="29">
        <f t="shared" si="1"/>
        <v>0</v>
      </c>
      <c r="H91" s="29">
        <f t="shared" si="1"/>
        <v>0</v>
      </c>
      <c r="I91" s="29">
        <f t="shared" si="2"/>
        <v>0</v>
      </c>
      <c r="J91" s="52">
        <f>ROUND((IF('Section-A'!$I$11+'Section-A'!$I$12=0,0,I91/('Section-A'!$I$11+'Section-A'!$I$12))),4)</f>
        <v>0</v>
      </c>
      <c r="K91" s="20" t="s">
        <v>22</v>
      </c>
      <c r="L91" s="68"/>
      <c r="M91" s="87"/>
    </row>
    <row r="92" spans="1:13">
      <c r="A92" s="115"/>
      <c r="B92" s="115" t="s">
        <v>541</v>
      </c>
      <c r="C92" s="95"/>
      <c r="D92" s="35">
        <v>7</v>
      </c>
      <c r="E92" s="77">
        <f t="shared" si="1"/>
        <v>0</v>
      </c>
      <c r="F92" s="77">
        <f t="shared" si="1"/>
        <v>0</v>
      </c>
      <c r="G92" s="29">
        <f t="shared" si="1"/>
        <v>0</v>
      </c>
      <c r="H92" s="29">
        <f t="shared" si="1"/>
        <v>0</v>
      </c>
      <c r="I92" s="29">
        <f t="shared" si="2"/>
        <v>0</v>
      </c>
      <c r="J92" s="52">
        <f>ROUND((IF('Section-A'!$I$11+'Section-A'!$I$12=0,0,I92/('Section-A'!$I$11+'Section-A'!$I$12))),4)</f>
        <v>0</v>
      </c>
      <c r="K92" s="20" t="s">
        <v>23</v>
      </c>
      <c r="L92" s="68"/>
      <c r="M92" s="87"/>
    </row>
    <row r="93" spans="1:13">
      <c r="A93" s="115"/>
      <c r="B93" s="115" t="s">
        <v>541</v>
      </c>
      <c r="C93" s="95"/>
      <c r="D93" s="35">
        <v>8</v>
      </c>
      <c r="E93" s="77">
        <f t="shared" si="1"/>
        <v>0</v>
      </c>
      <c r="F93" s="77">
        <f t="shared" si="1"/>
        <v>0</v>
      </c>
      <c r="G93" s="29">
        <f t="shared" si="1"/>
        <v>0</v>
      </c>
      <c r="H93" s="29">
        <f t="shared" si="1"/>
        <v>0</v>
      </c>
      <c r="I93" s="29">
        <f t="shared" si="2"/>
        <v>0</v>
      </c>
      <c r="J93" s="52">
        <f>ROUND((IF('Section-A'!$I$11+'Section-A'!$I$12=0,0,I93/('Section-A'!$I$11+'Section-A'!$I$12))),4)</f>
        <v>0</v>
      </c>
      <c r="K93" s="20" t="s">
        <v>24</v>
      </c>
      <c r="L93" s="68"/>
      <c r="M93" s="87"/>
    </row>
    <row r="94" spans="1:13">
      <c r="A94" s="115"/>
      <c r="B94" s="115" t="s">
        <v>541</v>
      </c>
      <c r="C94" s="95"/>
      <c r="D94" s="35">
        <v>9</v>
      </c>
      <c r="E94" s="77">
        <f t="shared" si="1"/>
        <v>0</v>
      </c>
      <c r="F94" s="77">
        <f t="shared" si="1"/>
        <v>0</v>
      </c>
      <c r="G94" s="29">
        <f t="shared" si="1"/>
        <v>0</v>
      </c>
      <c r="H94" s="29">
        <f t="shared" si="1"/>
        <v>0</v>
      </c>
      <c r="I94" s="29">
        <f t="shared" si="2"/>
        <v>0</v>
      </c>
      <c r="J94" s="52">
        <f>ROUND((IF('Section-A'!$I$11+'Section-A'!$I$12=0,0,I94/('Section-A'!$I$11+'Section-A'!$I$12))),4)</f>
        <v>0</v>
      </c>
      <c r="K94" s="20" t="s">
        <v>25</v>
      </c>
      <c r="L94" s="68"/>
      <c r="M94" s="87"/>
    </row>
    <row r="95" spans="1:13">
      <c r="A95" s="115"/>
      <c r="B95" s="115" t="s">
        <v>541</v>
      </c>
      <c r="C95" s="95"/>
      <c r="D95" s="35">
        <v>10</v>
      </c>
      <c r="E95" s="77">
        <f t="shared" si="1"/>
        <v>0</v>
      </c>
      <c r="F95" s="77">
        <f t="shared" si="1"/>
        <v>0</v>
      </c>
      <c r="G95" s="29">
        <f t="shared" si="1"/>
        <v>0</v>
      </c>
      <c r="H95" s="29">
        <f t="shared" si="1"/>
        <v>0</v>
      </c>
      <c r="I95" s="29">
        <f t="shared" si="2"/>
        <v>0</v>
      </c>
      <c r="J95" s="52">
        <f>ROUND((IF('Section-A'!$I$11+'Section-A'!$I$12=0,0,I95/('Section-A'!$I$11+'Section-A'!$I$12))),4)</f>
        <v>0</v>
      </c>
      <c r="K95" s="20" t="s">
        <v>26</v>
      </c>
      <c r="L95" s="68"/>
      <c r="M95" s="87"/>
    </row>
    <row r="96" spans="1:13">
      <c r="A96" s="115"/>
      <c r="B96" s="115" t="s">
        <v>541</v>
      </c>
      <c r="C96" s="95"/>
      <c r="D96" s="35">
        <v>11</v>
      </c>
      <c r="E96" s="77">
        <f t="shared" si="1"/>
        <v>0</v>
      </c>
      <c r="F96" s="77">
        <f t="shared" si="1"/>
        <v>0</v>
      </c>
      <c r="G96" s="29">
        <f t="shared" si="1"/>
        <v>0</v>
      </c>
      <c r="H96" s="29">
        <f t="shared" si="1"/>
        <v>0</v>
      </c>
      <c r="I96" s="29">
        <f t="shared" si="2"/>
        <v>0</v>
      </c>
      <c r="J96" s="52">
        <f>ROUND((IF('Section-A'!$I$11+'Section-A'!$I$12=0,0,I96/('Section-A'!$I$11+'Section-A'!$I$12))),4)</f>
        <v>0</v>
      </c>
      <c r="K96" s="20" t="s">
        <v>27</v>
      </c>
      <c r="L96" s="68"/>
      <c r="M96" s="87"/>
    </row>
    <row r="97" spans="1:13">
      <c r="A97" s="115"/>
      <c r="B97" s="115" t="s">
        <v>541</v>
      </c>
      <c r="C97" s="95"/>
      <c r="D97" s="35">
        <v>12</v>
      </c>
      <c r="E97" s="77">
        <f t="shared" si="1"/>
        <v>0</v>
      </c>
      <c r="F97" s="77">
        <f t="shared" si="1"/>
        <v>0</v>
      </c>
      <c r="G97" s="29">
        <f t="shared" si="1"/>
        <v>0</v>
      </c>
      <c r="H97" s="29">
        <f t="shared" si="1"/>
        <v>0</v>
      </c>
      <c r="I97" s="29">
        <f t="shared" si="2"/>
        <v>0</v>
      </c>
      <c r="J97" s="52">
        <f>ROUND((IF('Section-A'!$I$11+'Section-A'!$I$12=0,0,I97/('Section-A'!$I$11+'Section-A'!$I$12))),4)</f>
        <v>0</v>
      </c>
      <c r="K97" s="20" t="s">
        <v>28</v>
      </c>
      <c r="L97" s="68"/>
      <c r="M97" s="87"/>
    </row>
    <row r="98" spans="1:13">
      <c r="A98" s="115"/>
      <c r="B98" s="115" t="s">
        <v>541</v>
      </c>
      <c r="C98" s="95"/>
      <c r="D98" s="35">
        <v>13</v>
      </c>
      <c r="E98" s="77">
        <f t="shared" si="1"/>
        <v>0</v>
      </c>
      <c r="F98" s="77">
        <f t="shared" si="1"/>
        <v>0</v>
      </c>
      <c r="G98" s="29">
        <f t="shared" si="1"/>
        <v>0</v>
      </c>
      <c r="H98" s="29">
        <f t="shared" si="1"/>
        <v>0</v>
      </c>
      <c r="I98" s="29">
        <f t="shared" si="2"/>
        <v>0</v>
      </c>
      <c r="J98" s="52">
        <f>ROUND((IF('Section-A'!$I$11+'Section-A'!$I$12=0,0,I98/('Section-A'!$I$11+'Section-A'!$I$12))),4)</f>
        <v>0</v>
      </c>
      <c r="K98" s="20" t="s">
        <v>29</v>
      </c>
      <c r="L98" s="68"/>
      <c r="M98" s="87"/>
    </row>
    <row r="99" spans="1:13">
      <c r="A99" s="115"/>
      <c r="B99" s="115" t="s">
        <v>541</v>
      </c>
      <c r="C99" s="95"/>
      <c r="D99" s="35">
        <v>14</v>
      </c>
      <c r="E99" s="77">
        <f t="shared" si="1"/>
        <v>0</v>
      </c>
      <c r="F99" s="77">
        <f t="shared" si="1"/>
        <v>0</v>
      </c>
      <c r="G99" s="29">
        <f t="shared" si="1"/>
        <v>0</v>
      </c>
      <c r="H99" s="29">
        <f t="shared" si="1"/>
        <v>0</v>
      </c>
      <c r="I99" s="29">
        <f t="shared" si="2"/>
        <v>0</v>
      </c>
      <c r="J99" s="52">
        <f>ROUND((IF('Section-A'!$I$11+'Section-A'!$I$12=0,0,I99/('Section-A'!$I$11+'Section-A'!$I$12))),4)</f>
        <v>0</v>
      </c>
      <c r="K99" s="20" t="s">
        <v>30</v>
      </c>
      <c r="L99" s="68"/>
      <c r="M99" s="87"/>
    </row>
    <row r="100" spans="1:13">
      <c r="A100" s="115"/>
      <c r="B100" s="115" t="s">
        <v>541</v>
      </c>
      <c r="C100" s="95"/>
      <c r="D100" s="35">
        <v>15</v>
      </c>
      <c r="E100" s="77">
        <f t="shared" si="1"/>
        <v>0</v>
      </c>
      <c r="F100" s="77">
        <f t="shared" si="1"/>
        <v>0</v>
      </c>
      <c r="G100" s="29">
        <f t="shared" si="1"/>
        <v>0</v>
      </c>
      <c r="H100" s="29">
        <f t="shared" si="1"/>
        <v>0</v>
      </c>
      <c r="I100" s="29">
        <f t="shared" si="2"/>
        <v>0</v>
      </c>
      <c r="J100" s="52">
        <f>ROUND((IF('Section-A'!$I$11+'Section-A'!$I$12=0,0,I100/('Section-A'!$I$11+'Section-A'!$I$12))),4)</f>
        <v>0</v>
      </c>
      <c r="K100" s="20" t="s">
        <v>31</v>
      </c>
      <c r="L100" s="68"/>
      <c r="M100" s="87"/>
    </row>
    <row r="101" spans="1:13">
      <c r="A101" s="115"/>
      <c r="B101" s="115" t="s">
        <v>541</v>
      </c>
      <c r="C101" s="95"/>
      <c r="D101" s="35">
        <v>16</v>
      </c>
      <c r="E101" s="77">
        <f t="shared" si="1"/>
        <v>0</v>
      </c>
      <c r="F101" s="77">
        <f t="shared" si="1"/>
        <v>0</v>
      </c>
      <c r="G101" s="29">
        <f t="shared" si="1"/>
        <v>0</v>
      </c>
      <c r="H101" s="29">
        <f t="shared" si="1"/>
        <v>0</v>
      </c>
      <c r="I101" s="29">
        <f t="shared" si="2"/>
        <v>0</v>
      </c>
      <c r="J101" s="52">
        <f>ROUND((IF('Section-A'!$I$11+'Section-A'!$I$12=0,0,I101/('Section-A'!$I$11+'Section-A'!$I$12))),4)</f>
        <v>0</v>
      </c>
      <c r="K101" s="20" t="s">
        <v>32</v>
      </c>
      <c r="L101" s="68"/>
      <c r="M101" s="87"/>
    </row>
    <row r="102" spans="1:13">
      <c r="A102" s="115"/>
      <c r="B102" s="115" t="s">
        <v>541</v>
      </c>
      <c r="C102" s="95"/>
      <c r="D102" s="35">
        <v>17</v>
      </c>
      <c r="E102" s="77">
        <f t="shared" si="1"/>
        <v>0</v>
      </c>
      <c r="F102" s="77">
        <f t="shared" si="1"/>
        <v>0</v>
      </c>
      <c r="G102" s="29">
        <f t="shared" si="1"/>
        <v>0</v>
      </c>
      <c r="H102" s="29">
        <f t="shared" si="1"/>
        <v>0</v>
      </c>
      <c r="I102" s="29">
        <f t="shared" si="2"/>
        <v>0</v>
      </c>
      <c r="J102" s="52">
        <f>ROUND((IF('Section-A'!$I$11+'Section-A'!$I$12=0,0,I102/('Section-A'!$I$11+'Section-A'!$I$12))),4)</f>
        <v>0</v>
      </c>
      <c r="K102" s="20" t="s">
        <v>33</v>
      </c>
      <c r="L102" s="68"/>
      <c r="M102" s="87"/>
    </row>
    <row r="103" spans="1:13">
      <c r="A103" s="115"/>
      <c r="B103" s="115" t="s">
        <v>541</v>
      </c>
      <c r="C103" s="95"/>
      <c r="D103" s="35">
        <v>18</v>
      </c>
      <c r="E103" s="77">
        <f t="shared" si="1"/>
        <v>0</v>
      </c>
      <c r="F103" s="77">
        <f t="shared" si="1"/>
        <v>0</v>
      </c>
      <c r="G103" s="29">
        <f t="shared" si="1"/>
        <v>0</v>
      </c>
      <c r="H103" s="29">
        <f t="shared" si="1"/>
        <v>0</v>
      </c>
      <c r="I103" s="29">
        <f t="shared" si="2"/>
        <v>0</v>
      </c>
      <c r="J103" s="52">
        <f>ROUND((IF('Section-A'!$I$11+'Section-A'!$I$12=0,0,I103/('Section-A'!$I$11+'Section-A'!$I$12))),4)</f>
        <v>0</v>
      </c>
      <c r="K103" s="20" t="s">
        <v>34</v>
      </c>
      <c r="L103" s="68"/>
      <c r="M103" s="87"/>
    </row>
    <row r="104" spans="1:13">
      <c r="A104" s="115"/>
      <c r="B104" s="115" t="s">
        <v>541</v>
      </c>
      <c r="C104" s="95"/>
      <c r="D104" s="35">
        <v>19</v>
      </c>
      <c r="E104" s="77">
        <f t="shared" si="1"/>
        <v>0</v>
      </c>
      <c r="F104" s="77">
        <f t="shared" si="1"/>
        <v>0</v>
      </c>
      <c r="G104" s="29">
        <f t="shared" si="1"/>
        <v>0</v>
      </c>
      <c r="H104" s="29">
        <f t="shared" si="1"/>
        <v>0</v>
      </c>
      <c r="I104" s="29">
        <f t="shared" si="2"/>
        <v>0</v>
      </c>
      <c r="J104" s="52">
        <f>ROUND((IF('Section-A'!$I$11+'Section-A'!$I$12=0,0,I104/('Section-A'!$I$11+'Section-A'!$I$12))),4)</f>
        <v>0</v>
      </c>
      <c r="K104" s="20" t="s">
        <v>35</v>
      </c>
      <c r="L104" s="68"/>
      <c r="M104" s="87"/>
    </row>
    <row r="105" spans="1:13">
      <c r="A105" s="115"/>
      <c r="B105" s="115" t="s">
        <v>541</v>
      </c>
      <c r="C105" s="95"/>
      <c r="D105" s="35">
        <v>20</v>
      </c>
      <c r="E105" s="77">
        <f t="shared" si="1"/>
        <v>0</v>
      </c>
      <c r="F105" s="77">
        <f t="shared" si="1"/>
        <v>0</v>
      </c>
      <c r="G105" s="29">
        <f t="shared" si="1"/>
        <v>0</v>
      </c>
      <c r="H105" s="29">
        <f t="shared" si="1"/>
        <v>0</v>
      </c>
      <c r="I105" s="29">
        <f t="shared" si="2"/>
        <v>0</v>
      </c>
      <c r="J105" s="52">
        <f>ROUND((IF('Section-A'!$I$11+'Section-A'!$I$12=0,0,I105/('Section-A'!$I$11+'Section-A'!$I$12))),4)</f>
        <v>0</v>
      </c>
      <c r="K105" s="20" t="s">
        <v>36</v>
      </c>
      <c r="L105" s="68"/>
      <c r="M105" s="87"/>
    </row>
    <row r="106" spans="1:13" hidden="1">
      <c r="A106" s="115"/>
      <c r="B106" s="115"/>
      <c r="C106" s="115" t="s">
        <v>435</v>
      </c>
      <c r="D106" s="79"/>
      <c r="E106" s="79"/>
      <c r="F106" s="79"/>
      <c r="G106" s="79"/>
      <c r="H106" s="79"/>
      <c r="I106" s="79"/>
      <c r="J106" s="80"/>
      <c r="K106" s="68"/>
      <c r="L106" s="68"/>
      <c r="M106" s="87"/>
    </row>
    <row r="107" spans="1:13" hidden="1">
      <c r="A107" s="115"/>
      <c r="B107" s="115"/>
      <c r="C107" s="115" t="s">
        <v>438</v>
      </c>
      <c r="D107" s="107"/>
      <c r="E107" s="107"/>
      <c r="F107" s="107"/>
      <c r="G107" s="107"/>
      <c r="H107" s="107"/>
      <c r="I107" s="107"/>
      <c r="J107" s="103"/>
      <c r="K107" s="115"/>
      <c r="L107" s="115"/>
      <c r="M107" s="87" t="s">
        <v>439</v>
      </c>
    </row>
    <row r="108" spans="1:13" hidden="1">
      <c r="A108" s="68"/>
      <c r="B108" s="68"/>
      <c r="C108" s="68"/>
      <c r="D108" s="79"/>
      <c r="E108" s="79"/>
      <c r="F108" s="79"/>
      <c r="G108" s="79"/>
      <c r="H108" s="79"/>
      <c r="I108" s="79"/>
      <c r="J108" s="80"/>
      <c r="K108" s="68"/>
      <c r="L108" s="68"/>
      <c r="M108" s="69"/>
    </row>
    <row r="109" spans="1:13" hidden="1">
      <c r="A109" s="68"/>
      <c r="B109" s="68"/>
      <c r="C109" s="68"/>
      <c r="D109" s="79"/>
      <c r="E109" s="79"/>
      <c r="F109" s="79"/>
      <c r="G109" s="79"/>
      <c r="H109" s="79"/>
      <c r="I109" s="79"/>
      <c r="J109" s="80"/>
      <c r="K109" s="68"/>
      <c r="L109" s="68"/>
      <c r="M109" s="69"/>
    </row>
    <row r="110" spans="1:13" hidden="1">
      <c r="A110" s="68"/>
      <c r="B110" s="68"/>
      <c r="C110" s="68"/>
      <c r="D110" s="79"/>
      <c r="E110" s="79"/>
      <c r="F110" s="79"/>
      <c r="G110" s="79"/>
      <c r="H110" s="79"/>
      <c r="I110" s="79"/>
      <c r="J110" s="80"/>
      <c r="K110" s="68"/>
      <c r="L110" s="68"/>
      <c r="M110" s="69"/>
    </row>
    <row r="111" spans="1:13" hidden="1">
      <c r="A111" s="68"/>
      <c r="B111" s="68"/>
      <c r="C111" s="68"/>
      <c r="D111" s="79"/>
      <c r="E111" s="79"/>
      <c r="F111" s="79"/>
      <c r="G111" s="79"/>
      <c r="H111" s="79"/>
      <c r="I111" s="79"/>
      <c r="J111" s="80"/>
      <c r="K111" s="68"/>
      <c r="L111" s="68"/>
      <c r="M111" s="69"/>
    </row>
    <row r="112" spans="1:13" hidden="1">
      <c r="A112" s="115"/>
      <c r="B112" s="115"/>
      <c r="C112" s="115" t="s">
        <v>539</v>
      </c>
      <c r="D112" s="107"/>
      <c r="E112" s="107"/>
      <c r="F112" s="107"/>
      <c r="G112" s="107"/>
      <c r="H112" s="107"/>
      <c r="I112" s="107"/>
      <c r="J112" s="103"/>
      <c r="K112" s="115"/>
      <c r="L112" s="115"/>
      <c r="M112" s="69"/>
    </row>
    <row r="113" spans="1:13" ht="120" hidden="1">
      <c r="A113" s="115"/>
      <c r="B113" s="115"/>
      <c r="C113" s="115"/>
      <c r="D113" s="107"/>
      <c r="E113" s="107"/>
      <c r="F113" s="107"/>
      <c r="G113" s="107" t="s">
        <v>525</v>
      </c>
      <c r="H113" s="107" t="s">
        <v>526</v>
      </c>
      <c r="I113" s="107" t="s">
        <v>530</v>
      </c>
      <c r="J113" s="103" t="s">
        <v>533</v>
      </c>
      <c r="K113" s="115"/>
      <c r="L113" s="115"/>
      <c r="M113" s="69"/>
    </row>
    <row r="114" spans="1:13" hidden="1">
      <c r="A114" s="115"/>
      <c r="B114" s="115"/>
      <c r="C114" s="115"/>
      <c r="D114" s="107"/>
      <c r="E114" s="107"/>
      <c r="F114" s="107"/>
      <c r="G114" s="107"/>
      <c r="H114" s="107"/>
      <c r="I114" s="107"/>
      <c r="J114" s="103"/>
      <c r="K114" s="115"/>
      <c r="L114" s="115"/>
      <c r="M114" s="69"/>
    </row>
    <row r="115" spans="1:13" hidden="1">
      <c r="A115" s="115"/>
      <c r="B115" s="115"/>
      <c r="C115" s="115" t="s">
        <v>436</v>
      </c>
      <c r="D115" s="107" t="s">
        <v>459</v>
      </c>
      <c r="E115" s="107" t="s">
        <v>459</v>
      </c>
      <c r="F115" s="107" t="s">
        <v>459</v>
      </c>
      <c r="G115" s="107"/>
      <c r="H115" s="107"/>
      <c r="I115" s="107"/>
      <c r="J115" s="103"/>
      <c r="K115" s="115" t="s">
        <v>435</v>
      </c>
      <c r="L115" s="115" t="s">
        <v>437</v>
      </c>
      <c r="M115" s="69"/>
    </row>
    <row r="116" spans="1:13" hidden="1">
      <c r="A116" s="115"/>
      <c r="B116" s="115"/>
      <c r="C116" s="115" t="s">
        <v>435</v>
      </c>
      <c r="D116" s="79"/>
      <c r="E116" s="79"/>
      <c r="F116" s="79"/>
      <c r="G116" s="79"/>
      <c r="H116" s="79"/>
      <c r="I116" s="79"/>
      <c r="J116" s="80"/>
      <c r="K116" s="68"/>
      <c r="L116" s="115"/>
      <c r="M116" s="69"/>
    </row>
    <row r="117" spans="1:13" ht="19.5" thickBot="1">
      <c r="A117" s="115"/>
      <c r="B117" s="115" t="s">
        <v>541</v>
      </c>
      <c r="C117" s="95"/>
      <c r="D117" s="167" t="s">
        <v>540</v>
      </c>
      <c r="E117" s="168"/>
      <c r="F117" s="169"/>
      <c r="G117" s="29">
        <f>SUM(G86:G106)</f>
        <v>0</v>
      </c>
      <c r="H117" s="29">
        <f>SUM(H86:H106)</f>
        <v>0</v>
      </c>
      <c r="I117" s="29">
        <f>G117+H117</f>
        <v>0</v>
      </c>
      <c r="J117" s="52">
        <f>ROUND((IF('Section-A'!$I$11+'Section-A'!$I$12=0,0,I117/('Section-A'!$I$11+'Section-A'!$I$12))),4)</f>
        <v>0</v>
      </c>
      <c r="K117" s="68"/>
      <c r="L117" s="115"/>
      <c r="M117" s="69"/>
    </row>
    <row r="118" spans="1:13" ht="66" customHeight="1" thickBot="1">
      <c r="A118" s="115"/>
      <c r="B118" s="115"/>
      <c r="C118" s="115" t="s">
        <v>435</v>
      </c>
      <c r="D118" s="199" t="s">
        <v>575</v>
      </c>
      <c r="E118" s="200"/>
      <c r="F118" s="200"/>
      <c r="G118" s="200"/>
      <c r="H118" s="200"/>
      <c r="I118" s="200"/>
      <c r="J118" s="201"/>
      <c r="K118" s="68"/>
      <c r="L118" s="115"/>
      <c r="M118" s="69"/>
    </row>
    <row r="119" spans="1:13" ht="15.75" hidden="1" customHeight="1">
      <c r="A119" s="115"/>
      <c r="B119" s="115"/>
      <c r="C119" s="115" t="s">
        <v>438</v>
      </c>
      <c r="D119" s="108"/>
      <c r="E119" s="109"/>
      <c r="F119" s="109"/>
      <c r="G119" s="109"/>
      <c r="H119" s="109"/>
      <c r="I119" s="109"/>
      <c r="J119" s="110"/>
      <c r="K119" s="115"/>
      <c r="L119" s="115" t="s">
        <v>439</v>
      </c>
      <c r="M119" s="69"/>
    </row>
    <row r="120" spans="1:13" ht="16.5" hidden="1" customHeight="1" thickBot="1">
      <c r="A120" s="69"/>
      <c r="B120" s="69"/>
      <c r="C120" s="69"/>
      <c r="D120" s="73"/>
      <c r="E120" s="74"/>
      <c r="F120" s="74"/>
      <c r="G120" s="74"/>
      <c r="H120" s="74"/>
      <c r="I120" s="74"/>
      <c r="J120" s="75"/>
      <c r="K120" s="69"/>
      <c r="L120" s="69"/>
      <c r="M120" s="69"/>
    </row>
    <row r="121" spans="1:13">
      <c r="A121" s="69"/>
      <c r="B121" s="69"/>
      <c r="C121" s="69"/>
      <c r="D121" s="58"/>
      <c r="E121" s="58"/>
      <c r="F121" s="58"/>
      <c r="G121" s="58"/>
      <c r="H121" s="58"/>
      <c r="I121" s="58"/>
      <c r="J121" s="58"/>
      <c r="K121" s="69"/>
      <c r="L121" s="69"/>
      <c r="M121" s="68"/>
    </row>
  </sheetData>
  <mergeCells count="20">
    <mergeCell ref="D1:J2"/>
    <mergeCell ref="D21:I21"/>
    <mergeCell ref="D22:F22"/>
    <mergeCell ref="G22:J22"/>
    <mergeCell ref="D66:H66"/>
    <mergeCell ref="D53:F53"/>
    <mergeCell ref="E57:J57"/>
    <mergeCell ref="E59:J59"/>
    <mergeCell ref="E58:J58"/>
    <mergeCell ref="E60:J60"/>
    <mergeCell ref="D64:H64"/>
    <mergeCell ref="D65:H65"/>
    <mergeCell ref="D61:J61"/>
    <mergeCell ref="D117:F117"/>
    <mergeCell ref="D118:J118"/>
    <mergeCell ref="D67:H67"/>
    <mergeCell ref="D68:H68"/>
    <mergeCell ref="D69:H69"/>
    <mergeCell ref="D83:F83"/>
    <mergeCell ref="G83:J83"/>
  </mergeCells>
  <phoneticPr fontId="3" type="noConversion"/>
  <dataValidations count="3">
    <dataValidation type="decimal" allowBlank="1" showInputMessage="1" showErrorMessage="1" errorTitle="Input Error" error="Please enter a numeric value between -99999999999999999 and 99999999999999999" sqref="I25:I44 G117:I117 J50:J53 J114:J117 J25:J48 J106:J112 G53:I53">
      <formula1>-99999999999999900</formula1>
      <formula2>99999999999999900</formula2>
    </dataValidation>
    <dataValidation type="decimal" allowBlank="1" showInputMessage="1" showErrorMessage="1" errorTitle="Input Error" error="Please enter numeric value between 0 and 999999999.99" sqref="G25:H44">
      <formula1>0</formula1>
      <formula2>999999999.99</formula2>
    </dataValidation>
    <dataValidation allowBlank="1" showInputMessage="1" showErrorMessage="1" errorTitle="Input Error" error="Please enter a numeric value between -99999999999999999 and 99999999999999999" sqref="J49 J113"/>
  </dataValidations>
  <pageMargins left="0.75" right="0.75" top="1" bottom="1" header="0.5" footer="0.5"/>
  <pageSetup orientation="portrait" horizontalDpi="200" verticalDpi="200" r:id="rId1"/>
  <headerFooter alignWithMargins="0"/>
  <ignoredErrors>
    <ignoredError sqref="D58:D60" numberStoredAsText="1"/>
    <ignoredError sqref="E105:J105 I53:J53 I44:J44 I117:J117" unlocked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G18"/>
  <sheetViews>
    <sheetView showGridLines="0" topLeftCell="E1" workbookViewId="0">
      <selection activeCell="K26" sqref="K26"/>
    </sheetView>
  </sheetViews>
  <sheetFormatPr defaultRowHeight="15"/>
  <cols>
    <col min="1" max="3" width="9.140625" hidden="1" customWidth="1"/>
    <col min="4" max="4" width="31.85546875" customWidth="1"/>
    <col min="5" max="5" width="24.28515625" customWidth="1"/>
  </cols>
  <sheetData>
    <row r="1" spans="1:7" ht="15" customHeight="1">
      <c r="A1" s="18" t="s">
        <v>42</v>
      </c>
      <c r="D1" s="148" t="s">
        <v>49</v>
      </c>
      <c r="E1" s="148"/>
    </row>
    <row r="2" spans="1:7" ht="15" customHeight="1">
      <c r="D2" s="148"/>
      <c r="E2" s="148"/>
    </row>
    <row r="5" spans="1:7" hidden="1"/>
    <row r="6" spans="1:7" hidden="1">
      <c r="A6" s="115"/>
      <c r="B6" s="115"/>
      <c r="C6" s="115" t="s">
        <v>43</v>
      </c>
      <c r="D6" s="115"/>
      <c r="E6" s="115"/>
      <c r="F6" s="115"/>
      <c r="G6" s="115"/>
    </row>
    <row r="7" spans="1:7" hidden="1">
      <c r="A7" s="115"/>
      <c r="B7" s="115"/>
      <c r="C7" s="115"/>
      <c r="D7" s="115"/>
      <c r="E7" s="115"/>
      <c r="F7" s="115"/>
      <c r="G7" s="115"/>
    </row>
    <row r="8" spans="1:7" hidden="1">
      <c r="A8" s="115"/>
      <c r="B8" s="115"/>
      <c r="C8" s="115"/>
      <c r="D8" s="115"/>
      <c r="E8" s="115"/>
      <c r="F8" s="115"/>
      <c r="G8" s="115"/>
    </row>
    <row r="9" spans="1:7" hidden="1">
      <c r="A9" s="115"/>
      <c r="B9" s="115"/>
      <c r="C9" s="115" t="s">
        <v>436</v>
      </c>
      <c r="D9" s="115" t="s">
        <v>459</v>
      </c>
      <c r="E9" s="115"/>
      <c r="F9" s="115" t="s">
        <v>435</v>
      </c>
      <c r="G9" s="115" t="s">
        <v>437</v>
      </c>
    </row>
    <row r="10" spans="1:7" hidden="1">
      <c r="A10" s="115"/>
      <c r="B10" s="115"/>
      <c r="C10" s="115" t="s">
        <v>459</v>
      </c>
      <c r="D10" s="212" t="s">
        <v>49</v>
      </c>
      <c r="E10" s="213"/>
      <c r="G10" s="115"/>
    </row>
    <row r="11" spans="1:7" hidden="1">
      <c r="A11" s="115"/>
      <c r="B11" s="115"/>
      <c r="C11" s="115" t="s">
        <v>435</v>
      </c>
      <c r="G11" s="115"/>
    </row>
    <row r="12" spans="1:7">
      <c r="A12" s="115" t="s">
        <v>50</v>
      </c>
      <c r="B12" s="115"/>
      <c r="C12" s="115"/>
      <c r="D12" s="19" t="s">
        <v>44</v>
      </c>
      <c r="E12" s="21"/>
      <c r="G12" s="115"/>
    </row>
    <row r="13" spans="1:7">
      <c r="A13" s="115" t="s">
        <v>54</v>
      </c>
      <c r="B13" s="115"/>
      <c r="C13" s="115"/>
      <c r="D13" s="19" t="s">
        <v>45</v>
      </c>
      <c r="E13" s="21"/>
      <c r="G13" s="115"/>
    </row>
    <row r="14" spans="1:7">
      <c r="A14" s="115" t="s">
        <v>576</v>
      </c>
      <c r="B14" s="115"/>
      <c r="C14" s="115"/>
      <c r="D14" s="19" t="s">
        <v>46</v>
      </c>
      <c r="E14" s="86"/>
      <c r="G14" s="115"/>
    </row>
    <row r="15" spans="1:7">
      <c r="A15" s="115" t="s">
        <v>577</v>
      </c>
      <c r="B15" s="115"/>
      <c r="C15" s="115"/>
      <c r="D15" s="19" t="s">
        <v>47</v>
      </c>
      <c r="E15" s="86"/>
      <c r="G15" s="115"/>
    </row>
    <row r="16" spans="1:7">
      <c r="A16" s="115" t="s">
        <v>51</v>
      </c>
      <c r="B16" s="115"/>
      <c r="C16" s="115"/>
      <c r="D16" s="19" t="s">
        <v>48</v>
      </c>
      <c r="E16" s="21"/>
      <c r="G16" s="115"/>
    </row>
    <row r="17" spans="1:7">
      <c r="A17" s="115"/>
      <c r="B17" s="115"/>
      <c r="C17" s="115" t="s">
        <v>435</v>
      </c>
      <c r="G17" s="115"/>
    </row>
    <row r="18" spans="1:7">
      <c r="A18" s="115"/>
      <c r="B18" s="115"/>
      <c r="C18" s="115" t="s">
        <v>438</v>
      </c>
      <c r="D18" s="115"/>
      <c r="E18" s="115"/>
      <c r="F18" s="115"/>
      <c r="G18" s="115" t="s">
        <v>439</v>
      </c>
    </row>
  </sheetData>
  <mergeCells count="2">
    <mergeCell ref="D10:E10"/>
    <mergeCell ref="D1:E2"/>
  </mergeCells>
  <phoneticPr fontId="3" type="noConversion"/>
  <dataValidations count="2">
    <dataValidation type="whole" allowBlank="1" showInputMessage="1" showErrorMessage="1" errorTitle="Input Error" error="Please enter a numeric value between 0 and 99999999999" sqref="E14">
      <formula1>0</formula1>
      <formula2>99999999999</formula2>
    </dataValidation>
    <dataValidation type="whole" allowBlank="1" showInputMessage="1" showErrorMessage="1" errorTitle="Input Error" error="Please enter a numeric value between 0 and 99999999999" sqref="E15">
      <formula1>0</formula1>
      <formula2>99999999999</formula2>
    </dataValidation>
  </dataValidations>
  <pageMargins left="0.75" right="0.75" top="1" bottom="1" header="0.5" footer="0.5"/>
  <pageSetup orientation="portrait" horizontalDpi="200" verticalDpi="200"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
  <sheetViews>
    <sheetView workbookViewId="0"/>
  </sheetViews>
  <sheetFormatPr defaultColWidth="9.140625" defaultRowHeight="15"/>
  <cols>
    <col min="1" max="16384" width="9.140625" style="1"/>
  </cols>
  <sheetData/>
  <sheetProtection selectLockedCells="1"/>
  <dataConsolidate/>
  <phoneticPr fontId="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5483125A-55BD-4063-8D15-7941CC4656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General Information</vt:lpstr>
      <vt:lpstr>Section-A</vt:lpstr>
      <vt:lpstr>Section-B</vt:lpstr>
      <vt:lpstr>Section-C</vt:lpstr>
      <vt:lpstr>Section-C Overseas</vt:lpstr>
      <vt:lpstr>Authorised Signatory</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Daas</dc:creator>
  <cp:lastModifiedBy>Soman, Asha</cp:lastModifiedBy>
  <dcterms:created xsi:type="dcterms:W3CDTF">2010-12-09T08:47:06Z</dcterms:created>
  <dcterms:modified xsi:type="dcterms:W3CDTF">2023-03-13T04:49:09Z</dcterms:modified>
</cp:coreProperties>
</file>