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ashasoman\Desktop\Return Formats\"/>
    </mc:Choice>
  </mc:AlternateContent>
  <bookViews>
    <workbookView xWindow="0" yWindow="60" windowWidth="15480" windowHeight="8835" tabRatio="927" firstSheet="6" activeTab="6"/>
  </bookViews>
  <sheets>
    <sheet name="MainSheet" sheetId="1" state="veryHidden" r:id="rId1"/>
    <sheet name="StartUp" sheetId="2" state="veryHidden" r:id="rId2"/>
    <sheet name="Data" sheetId="3" state="veryHidden" r:id="rId3"/>
    <sheet name="+FootnoteTexts" sheetId="36" state="veryHidden" r:id="rId4"/>
    <sheet name="+Elements" sheetId="37" state="veryHidden" r:id="rId5"/>
    <sheet name="Navigation" sheetId="52" r:id="rId6"/>
    <sheet name="General Information" sheetId="42" r:id="rId7"/>
    <sheet name="RatingWiseStdAdv" sheetId="44" r:id="rId8"/>
    <sheet name="RatingwiseNonSLR" sheetId="45" r:id="rId9"/>
    <sheet name="Securitization" sheetId="47" r:id="rId10"/>
    <sheet name="CreditCardBusiness" sheetId="50" r:id="rId11"/>
    <sheet name="Housing-Finance" sheetId="48" r:id="rId12"/>
    <sheet name="InfraLending" sheetId="49" state="veryHidden" r:id="rId13"/>
    <sheet name="+Lineitems" sheetId="39" state="veryHidden" r:id="rId14"/>
    <sheet name="NetOverseasInvestment" sheetId="54" r:id="rId15"/>
    <sheet name="Authorised Signatory" sheetId="53" r:id="rId16"/>
  </sheets>
  <definedNames>
    <definedName name="_xlnm._FilterDatabase" localSheetId="1" hidden="1">StartUp!#REF!</definedName>
    <definedName name="datasheet_1_13">Data!$A$1:$A$12</definedName>
    <definedName name="datasheet_1_25">Data!$A$13:$A$24</definedName>
    <definedName name="datasheet_1_26">Data!$A$25</definedName>
    <definedName name="datasheet_1_38">Data!$A$26:$A$37</definedName>
    <definedName name="datasheet_1_40">Data!$A$38:$A$39</definedName>
    <definedName name="datasheet_1_42">Data!$A$40:$A$41</definedName>
    <definedName name="ScaleList">StartUp!$L$1:$L$5</definedName>
    <definedName name="UnitList">StartUp!$K$1:$K$171</definedName>
  </definedNames>
  <calcPr calcId="162913"/>
</workbook>
</file>

<file path=xl/calcChain.xml><?xml version="1.0" encoding="utf-8"?>
<calcChain xmlns="http://schemas.openxmlformats.org/spreadsheetml/2006/main">
  <c r="G19" i="54" l="1"/>
  <c r="G17" i="54"/>
  <c r="G16" i="54"/>
  <c r="M36" i="49"/>
  <c r="H36" i="49"/>
  <c r="G36" i="49"/>
  <c r="F36" i="49"/>
  <c r="M17" i="49"/>
  <c r="L17" i="49"/>
  <c r="L36" i="49" s="1"/>
  <c r="K17" i="49"/>
  <c r="K36" i="49" s="1"/>
  <c r="J17" i="49"/>
  <c r="J36" i="49" s="1"/>
  <c r="I17" i="49"/>
  <c r="I36" i="49" s="1"/>
  <c r="H17" i="49"/>
  <c r="G17" i="49"/>
  <c r="F17" i="49"/>
  <c r="E16" i="48"/>
  <c r="D16" i="48"/>
  <c r="M15" i="48"/>
  <c r="L15" i="48"/>
  <c r="E15" i="48"/>
  <c r="D15" i="48"/>
  <c r="L14" i="48"/>
  <c r="M14" i="48" s="1"/>
  <c r="E14" i="48"/>
  <c r="D14" i="48"/>
  <c r="E44" i="50"/>
  <c r="D44" i="50"/>
  <c r="H43" i="50"/>
  <c r="E43" i="50"/>
  <c r="D43" i="50"/>
  <c r="H42" i="50"/>
  <c r="E42" i="50"/>
  <c r="D42" i="50"/>
  <c r="J41" i="50"/>
  <c r="E41" i="50"/>
  <c r="D41" i="50"/>
  <c r="J40" i="50"/>
  <c r="H40" i="50"/>
  <c r="G40" i="50"/>
  <c r="I40" i="50" s="1"/>
  <c r="E40" i="50"/>
  <c r="D40" i="50"/>
  <c r="J39" i="50"/>
  <c r="H39" i="50"/>
  <c r="G39" i="50"/>
  <c r="I39" i="50" s="1"/>
  <c r="E39" i="50"/>
  <c r="D39" i="50"/>
  <c r="E38" i="50"/>
  <c r="D38" i="50"/>
  <c r="I37" i="50"/>
  <c r="K37" i="50" s="1"/>
  <c r="E37" i="50"/>
  <c r="D37" i="50"/>
  <c r="J36" i="50"/>
  <c r="J44" i="50" s="1"/>
  <c r="H36" i="50"/>
  <c r="H44" i="50" s="1"/>
  <c r="G36" i="50"/>
  <c r="G44" i="50" s="1"/>
  <c r="E36" i="50"/>
  <c r="D36" i="50"/>
  <c r="I35" i="50"/>
  <c r="K35" i="50" s="1"/>
  <c r="E35" i="50"/>
  <c r="D35" i="50"/>
  <c r="I34" i="50"/>
  <c r="K34" i="50" s="1"/>
  <c r="E34" i="50"/>
  <c r="D34" i="50"/>
  <c r="I33" i="50"/>
  <c r="I36" i="50" s="1"/>
  <c r="K36" i="50" s="1"/>
  <c r="K44" i="50" s="1"/>
  <c r="E33" i="50"/>
  <c r="D33" i="50"/>
  <c r="E32" i="50"/>
  <c r="D32" i="50"/>
  <c r="J31" i="50"/>
  <c r="J43" i="50" s="1"/>
  <c r="H31" i="50"/>
  <c r="G31" i="50"/>
  <c r="G43" i="50" s="1"/>
  <c r="I43" i="50" s="1"/>
  <c r="E31" i="50"/>
  <c r="D31" i="50"/>
  <c r="K30" i="50"/>
  <c r="I30" i="50"/>
  <c r="E30" i="50"/>
  <c r="D30" i="50"/>
  <c r="I29" i="50"/>
  <c r="K29" i="50" s="1"/>
  <c r="E29" i="50"/>
  <c r="D29" i="50"/>
  <c r="I28" i="50"/>
  <c r="I31" i="50" s="1"/>
  <c r="K31" i="50" s="1"/>
  <c r="K43" i="50" s="1"/>
  <c r="E28" i="50"/>
  <c r="D28" i="50"/>
  <c r="E27" i="50"/>
  <c r="D27" i="50"/>
  <c r="J26" i="50"/>
  <c r="J42" i="50" s="1"/>
  <c r="H26" i="50"/>
  <c r="G26" i="50"/>
  <c r="G42" i="50" s="1"/>
  <c r="I42" i="50" s="1"/>
  <c r="E26" i="50"/>
  <c r="D26" i="50"/>
  <c r="I25" i="50"/>
  <c r="K25" i="50" s="1"/>
  <c r="E25" i="50"/>
  <c r="D25" i="50"/>
  <c r="K24" i="50"/>
  <c r="I24" i="50"/>
  <c r="E24" i="50"/>
  <c r="D24" i="50"/>
  <c r="I23" i="50"/>
  <c r="I26" i="50" s="1"/>
  <c r="K26" i="50" s="1"/>
  <c r="K42" i="50" s="1"/>
  <c r="E23" i="50"/>
  <c r="D23" i="50"/>
  <c r="I22" i="50"/>
  <c r="K22" i="50" s="1"/>
  <c r="E22" i="50"/>
  <c r="D22" i="50"/>
  <c r="E21" i="50"/>
  <c r="D21" i="50"/>
  <c r="J20" i="50"/>
  <c r="I20" i="50"/>
  <c r="K20" i="50" s="1"/>
  <c r="K41" i="50" s="1"/>
  <c r="H20" i="50"/>
  <c r="H41" i="50" s="1"/>
  <c r="G20" i="50"/>
  <c r="G41" i="50" s="1"/>
  <c r="E20" i="50"/>
  <c r="D20" i="50"/>
  <c r="K19" i="50"/>
  <c r="I19" i="50"/>
  <c r="E19" i="50"/>
  <c r="D19" i="50"/>
  <c r="I18" i="50"/>
  <c r="K18" i="50" s="1"/>
  <c r="E18" i="50"/>
  <c r="D18" i="50"/>
  <c r="K17" i="50"/>
  <c r="K40" i="50" s="1"/>
  <c r="I17" i="50"/>
  <c r="E17" i="50"/>
  <c r="D17" i="50"/>
  <c r="K16" i="50"/>
  <c r="K39" i="50" s="1"/>
  <c r="I16" i="50"/>
  <c r="E16" i="50"/>
  <c r="D16" i="50"/>
  <c r="E15" i="50"/>
  <c r="D15" i="50"/>
  <c r="I14" i="50"/>
  <c r="K14" i="50" s="1"/>
  <c r="E14" i="50"/>
  <c r="D14" i="50"/>
  <c r="I13" i="50"/>
  <c r="K13" i="50" s="1"/>
  <c r="E13" i="50"/>
  <c r="D13" i="50"/>
  <c r="K12" i="50"/>
  <c r="I12" i="50"/>
  <c r="E12" i="50"/>
  <c r="D12" i="50"/>
  <c r="N28" i="47"/>
  <c r="M28" i="47"/>
  <c r="L28" i="47"/>
  <c r="E28" i="47"/>
  <c r="D28" i="47"/>
  <c r="E27" i="47"/>
  <c r="D27" i="47"/>
  <c r="E26" i="47"/>
  <c r="D26" i="47"/>
  <c r="E25" i="47"/>
  <c r="D25" i="47"/>
  <c r="N24" i="47"/>
  <c r="M24" i="47"/>
  <c r="L24" i="47"/>
  <c r="K24" i="47"/>
  <c r="J24" i="47"/>
  <c r="I24" i="47"/>
  <c r="H24" i="47"/>
  <c r="G24" i="47"/>
  <c r="E24" i="47"/>
  <c r="D24" i="47"/>
  <c r="E23" i="47"/>
  <c r="D23" i="47"/>
  <c r="E22" i="47"/>
  <c r="D22" i="47"/>
  <c r="N21" i="47"/>
  <c r="M21" i="47"/>
  <c r="L21" i="47"/>
  <c r="K21" i="47"/>
  <c r="K28" i="47" s="1"/>
  <c r="J21" i="47"/>
  <c r="J28" i="47" s="1"/>
  <c r="I21" i="47"/>
  <c r="I28" i="47" s="1"/>
  <c r="H21" i="47"/>
  <c r="H28" i="47" s="1"/>
  <c r="G21" i="47"/>
  <c r="G28" i="47" s="1"/>
  <c r="E21" i="47"/>
  <c r="D21" i="47"/>
  <c r="E20" i="47"/>
  <c r="D20" i="47"/>
  <c r="K19" i="47"/>
  <c r="I19" i="47"/>
  <c r="H19" i="47"/>
  <c r="G19" i="47"/>
  <c r="E19" i="47"/>
  <c r="D19" i="47"/>
  <c r="E18" i="47"/>
  <c r="D18" i="47"/>
  <c r="E17" i="47"/>
  <c r="D17" i="47"/>
  <c r="E16" i="47"/>
  <c r="D16" i="47"/>
  <c r="N15" i="47"/>
  <c r="M15" i="47"/>
  <c r="L15" i="47"/>
  <c r="K15" i="47"/>
  <c r="J15" i="47"/>
  <c r="I15" i="47"/>
  <c r="H15" i="47"/>
  <c r="G15" i="47"/>
  <c r="E15" i="47"/>
  <c r="D15" i="47"/>
  <c r="E14" i="47"/>
  <c r="D14" i="47"/>
  <c r="E13" i="47"/>
  <c r="D13" i="47"/>
  <c r="N12" i="47"/>
  <c r="N19" i="47" s="1"/>
  <c r="M12" i="47"/>
  <c r="M19" i="47" s="1"/>
  <c r="L12" i="47"/>
  <c r="L19" i="47" s="1"/>
  <c r="K12" i="47"/>
  <c r="J12" i="47"/>
  <c r="J19" i="47" s="1"/>
  <c r="I12" i="47"/>
  <c r="H12" i="47"/>
  <c r="G12" i="47"/>
  <c r="E12" i="47"/>
  <c r="D12" i="47"/>
  <c r="F48" i="45"/>
  <c r="F23" i="45"/>
  <c r="K33" i="44"/>
  <c r="O32" i="44" a="1"/>
  <c r="O32" i="44" s="1"/>
  <c r="M32" i="44" a="1"/>
  <c r="M32" i="44"/>
  <c r="P32" i="44" s="1" a="1"/>
  <c r="P32" i="44" s="1"/>
  <c r="L32" i="44" a="1"/>
  <c r="L32" i="44" s="1"/>
  <c r="J32" i="44" a="1"/>
  <c r="J32" i="44"/>
  <c r="H32" i="44" a="1"/>
  <c r="H32" i="44" s="1"/>
  <c r="K32" i="44" s="1" a="1"/>
  <c r="K32" i="44" s="1"/>
  <c r="G32" i="44" a="1"/>
  <c r="G32" i="44"/>
  <c r="O31" i="44" a="1"/>
  <c r="O31" i="44" s="1"/>
  <c r="M31" i="44" a="1"/>
  <c r="M31" i="44" s="1"/>
  <c r="P31" i="44" s="1" a="1"/>
  <c r="P31" i="44" s="1"/>
  <c r="L31" i="44" a="1"/>
  <c r="L31" i="44" s="1"/>
  <c r="J31" i="44" a="1"/>
  <c r="J31" i="44" s="1"/>
  <c r="H31" i="44" a="1"/>
  <c r="H31" i="44" s="1"/>
  <c r="K31" i="44" s="1" a="1"/>
  <c r="K31" i="44" s="1"/>
  <c r="G31" i="44" a="1"/>
  <c r="G31" i="44" s="1"/>
  <c r="O30" i="44" a="1"/>
  <c r="O30" i="44"/>
  <c r="M30" i="44" a="1"/>
  <c r="M30" i="44" s="1"/>
  <c r="P30" i="44" s="1" a="1"/>
  <c r="P30" i="44" s="1"/>
  <c r="L30" i="44" a="1"/>
  <c r="L30" i="44"/>
  <c r="J30" i="44" a="1"/>
  <c r="J30" i="44" s="1"/>
  <c r="H30" i="44" a="1"/>
  <c r="H30" i="44" s="1"/>
  <c r="K30" i="44" s="1" a="1"/>
  <c r="K30" i="44" s="1"/>
  <c r="G30" i="44" a="1"/>
  <c r="G30" i="44" s="1"/>
  <c r="D24" i="42"/>
  <c r="E23" i="42"/>
  <c r="E21" i="42"/>
  <c r="E19" i="42"/>
  <c r="E14" i="42"/>
  <c r="E13" i="42"/>
  <c r="E12" i="42"/>
  <c r="E11" i="42"/>
  <c r="E10" i="42"/>
  <c r="E9" i="42"/>
  <c r="D12" i="2"/>
  <c r="D9" i="2"/>
  <c r="D8" i="2"/>
  <c r="I30" i="44" a="1"/>
  <c r="I31" i="44" a="1"/>
  <c r="N32" i="44" a="1"/>
  <c r="N30" i="44" a="1"/>
  <c r="I32" i="44" a="1"/>
  <c r="N31" i="44" a="1"/>
  <c r="I31" i="44" l="1"/>
  <c r="I30" i="44"/>
  <c r="N32" i="44"/>
  <c r="N30" i="44"/>
  <c r="I32" i="44"/>
  <c r="N31" i="44"/>
  <c r="I41" i="50"/>
  <c r="I44" i="50"/>
  <c r="K33" i="50"/>
  <c r="K28" i="50"/>
  <c r="K23" i="50"/>
</calcChain>
</file>

<file path=xl/comments1.xml><?xml version="1.0" encoding="utf-8"?>
<comments xmlns="http://schemas.openxmlformats.org/spreadsheetml/2006/main">
  <authors>
    <author>arun patel</author>
  </authors>
  <commentList>
    <comment ref="E15" authorId="0" shapeId="0">
      <text>
        <r>
          <rPr>
            <b/>
            <sz val="9"/>
            <color indexed="81"/>
            <rFont val="Tahoma"/>
            <family val="2"/>
          </rPr>
          <t xml:space="preserve">[Date Format: dd/MM/yyyy]Please double click to show the popup
</t>
        </r>
      </text>
    </comment>
  </commentList>
</comments>
</file>

<file path=xl/comments2.xml><?xml version="1.0" encoding="utf-8"?>
<comments xmlns="http://schemas.openxmlformats.org/spreadsheetml/2006/main">
  <authors>
    <author>arun patel</author>
  </authors>
  <commentList>
    <comment ref="G13" authorId="0" shapeId="0">
      <text>
        <r>
          <rPr>
            <b/>
            <sz val="9"/>
            <color indexed="81"/>
            <rFont val="Tahoma"/>
            <family val="2"/>
          </rPr>
          <t xml:space="preserve">[Unit: PURE]
[Scale: Actuals]
</t>
        </r>
      </text>
    </comment>
    <comment ref="I13" authorId="0" shapeId="0">
      <text>
        <r>
          <rPr>
            <b/>
            <sz val="9"/>
            <color indexed="81"/>
            <rFont val="Tahoma"/>
            <family val="2"/>
          </rPr>
          <t xml:space="preserve">[Unit: PURE]
[Scale: Actuals]
</t>
        </r>
      </text>
    </comment>
    <comment ref="J13" authorId="0" shapeId="0">
      <text>
        <r>
          <rPr>
            <b/>
            <sz val="9"/>
            <color indexed="81"/>
            <rFont val="Tahoma"/>
            <family val="2"/>
          </rPr>
          <t xml:space="preserve">[Unit: PURE]
[Scale: Actuals]
</t>
        </r>
      </text>
    </comment>
    <comment ref="K13" authorId="0" shapeId="0">
      <text>
        <r>
          <rPr>
            <b/>
            <sz val="9"/>
            <color indexed="81"/>
            <rFont val="Tahoma"/>
            <family val="2"/>
          </rPr>
          <t xml:space="preserve">[Unit: PURE]
[Scale: Actuals]
</t>
        </r>
      </text>
    </comment>
    <comment ref="L13" authorId="0" shapeId="0">
      <text>
        <r>
          <rPr>
            <b/>
            <sz val="9"/>
            <color indexed="81"/>
            <rFont val="Tahoma"/>
            <family val="2"/>
          </rPr>
          <t xml:space="preserve">[Unit: PURE]
[Scale: Actuals]
</t>
        </r>
      </text>
    </comment>
    <comment ref="N13" authorId="0" shapeId="0">
      <text>
        <r>
          <rPr>
            <b/>
            <sz val="9"/>
            <color indexed="81"/>
            <rFont val="Tahoma"/>
            <family val="2"/>
          </rPr>
          <t xml:space="preserve">[Unit: PURE]
[Scale: Actuals]
</t>
        </r>
      </text>
    </comment>
    <comment ref="O13" authorId="0" shapeId="0">
      <text>
        <r>
          <rPr>
            <b/>
            <sz val="9"/>
            <color indexed="81"/>
            <rFont val="Tahoma"/>
            <family val="2"/>
          </rPr>
          <t xml:space="preserve">[Unit: PURE]
[Scale: Actuals]
</t>
        </r>
      </text>
    </comment>
    <comment ref="P13" authorId="0" shapeId="0">
      <text>
        <r>
          <rPr>
            <b/>
            <sz val="9"/>
            <color indexed="81"/>
            <rFont val="Tahoma"/>
            <family val="2"/>
          </rPr>
          <t xml:space="preserve">[Unit: PURE]
[Scale: Actuals]
</t>
        </r>
      </text>
    </comment>
    <comment ref="G14" authorId="0" shapeId="0">
      <text>
        <r>
          <rPr>
            <b/>
            <sz val="9"/>
            <color indexed="81"/>
            <rFont val="Tahoma"/>
            <family val="2"/>
          </rPr>
          <t xml:space="preserve">[Unit: PURE]
[Scale: Actuals]
</t>
        </r>
      </text>
    </comment>
    <comment ref="I14" authorId="0" shapeId="0">
      <text>
        <r>
          <rPr>
            <b/>
            <sz val="9"/>
            <color indexed="81"/>
            <rFont val="Tahoma"/>
            <family val="2"/>
          </rPr>
          <t xml:space="preserve">[Unit: PURE]
[Scale: Actuals]
</t>
        </r>
      </text>
    </comment>
    <comment ref="J14" authorId="0" shapeId="0">
      <text>
        <r>
          <rPr>
            <b/>
            <sz val="9"/>
            <color indexed="81"/>
            <rFont val="Tahoma"/>
            <family val="2"/>
          </rPr>
          <t xml:space="preserve">[Unit: PURE]
[Scale: Actuals]
</t>
        </r>
      </text>
    </comment>
    <comment ref="K14" authorId="0" shapeId="0">
      <text>
        <r>
          <rPr>
            <b/>
            <sz val="9"/>
            <color indexed="81"/>
            <rFont val="Tahoma"/>
            <family val="2"/>
          </rPr>
          <t xml:space="preserve">[Unit: PURE]
[Scale: Actuals]
</t>
        </r>
      </text>
    </comment>
    <comment ref="L14" authorId="0" shapeId="0">
      <text>
        <r>
          <rPr>
            <b/>
            <sz val="9"/>
            <color indexed="81"/>
            <rFont val="Tahoma"/>
            <family val="2"/>
          </rPr>
          <t xml:space="preserve">[Unit: PURE]
[Scale: Actuals]
</t>
        </r>
      </text>
    </comment>
    <comment ref="N14" authorId="0" shapeId="0">
      <text>
        <r>
          <rPr>
            <b/>
            <sz val="9"/>
            <color indexed="81"/>
            <rFont val="Tahoma"/>
            <family val="2"/>
          </rPr>
          <t xml:space="preserve">[Unit: PURE]
[Scale: Actuals]
</t>
        </r>
      </text>
    </comment>
    <comment ref="O14" authorId="0" shapeId="0">
      <text>
        <r>
          <rPr>
            <b/>
            <sz val="9"/>
            <color indexed="81"/>
            <rFont val="Tahoma"/>
            <family val="2"/>
          </rPr>
          <t xml:space="preserve">[Unit: PURE]
[Scale: Actuals]
</t>
        </r>
      </text>
    </comment>
    <comment ref="P14" authorId="0" shapeId="0">
      <text>
        <r>
          <rPr>
            <b/>
            <sz val="9"/>
            <color indexed="81"/>
            <rFont val="Tahoma"/>
            <family val="2"/>
          </rPr>
          <t xml:space="preserve">[Unit: PURE]
[Scale: Actuals]
</t>
        </r>
      </text>
    </comment>
    <comment ref="G15" authorId="0" shapeId="0">
      <text>
        <r>
          <rPr>
            <b/>
            <sz val="9"/>
            <color indexed="81"/>
            <rFont val="Tahoma"/>
            <family val="2"/>
          </rPr>
          <t xml:space="preserve">[Unit: PURE]
[Scale: Actuals]
</t>
        </r>
      </text>
    </comment>
    <comment ref="I15" authorId="0" shapeId="0">
      <text>
        <r>
          <rPr>
            <b/>
            <sz val="9"/>
            <color indexed="81"/>
            <rFont val="Tahoma"/>
            <family val="2"/>
          </rPr>
          <t xml:space="preserve">[Unit: PURE]
[Scale: Actuals]
</t>
        </r>
      </text>
    </comment>
    <comment ref="J15" authorId="0" shapeId="0">
      <text>
        <r>
          <rPr>
            <b/>
            <sz val="9"/>
            <color indexed="81"/>
            <rFont val="Tahoma"/>
            <family val="2"/>
          </rPr>
          <t xml:space="preserve">[Unit: PURE]
[Scale: Actuals]
</t>
        </r>
      </text>
    </comment>
    <comment ref="K15" authorId="0" shapeId="0">
      <text>
        <r>
          <rPr>
            <b/>
            <sz val="9"/>
            <color indexed="81"/>
            <rFont val="Tahoma"/>
            <family val="2"/>
          </rPr>
          <t xml:space="preserve">[Unit: PURE]
[Scale: Actuals]
</t>
        </r>
      </text>
    </comment>
    <comment ref="L15" authorId="0" shapeId="0">
      <text>
        <r>
          <rPr>
            <b/>
            <sz val="9"/>
            <color indexed="81"/>
            <rFont val="Tahoma"/>
            <family val="2"/>
          </rPr>
          <t xml:space="preserve">[Unit: PURE]
[Scale: Actuals]
</t>
        </r>
      </text>
    </comment>
    <comment ref="N15" authorId="0" shapeId="0">
      <text>
        <r>
          <rPr>
            <b/>
            <sz val="9"/>
            <color indexed="81"/>
            <rFont val="Tahoma"/>
            <family val="2"/>
          </rPr>
          <t xml:space="preserve">[Unit: PURE]
[Scale: Actuals]
</t>
        </r>
      </text>
    </comment>
    <comment ref="O15" authorId="0" shapeId="0">
      <text>
        <r>
          <rPr>
            <b/>
            <sz val="9"/>
            <color indexed="81"/>
            <rFont val="Tahoma"/>
            <family val="2"/>
          </rPr>
          <t xml:space="preserve">[Unit: PURE]
[Scale: Actuals]
</t>
        </r>
      </text>
    </comment>
    <comment ref="P15" authorId="0" shapeId="0">
      <text>
        <r>
          <rPr>
            <b/>
            <sz val="9"/>
            <color indexed="81"/>
            <rFont val="Tahoma"/>
            <family val="2"/>
          </rPr>
          <t xml:space="preserve">[Unit: PURE]
[Scale: Actuals]
</t>
        </r>
      </text>
    </comment>
    <comment ref="G24" authorId="0" shapeId="0">
      <text>
        <r>
          <rPr>
            <b/>
            <sz val="9"/>
            <color indexed="81"/>
            <rFont val="Tahoma"/>
            <family val="2"/>
          </rPr>
          <t xml:space="preserve">[Unit: PURE]
[Scale: Actuals]
</t>
        </r>
      </text>
    </comment>
    <comment ref="I24" authorId="0" shapeId="0">
      <text>
        <r>
          <rPr>
            <b/>
            <sz val="9"/>
            <color indexed="81"/>
            <rFont val="Tahoma"/>
            <family val="2"/>
          </rPr>
          <t xml:space="preserve">[Unit: PURE]
[Scale: Actuals]
</t>
        </r>
      </text>
    </comment>
    <comment ref="J24" authorId="0" shapeId="0">
      <text>
        <r>
          <rPr>
            <b/>
            <sz val="9"/>
            <color indexed="81"/>
            <rFont val="Tahoma"/>
            <family val="2"/>
          </rPr>
          <t xml:space="preserve">[Unit: PURE]
[Scale: Actuals]
</t>
        </r>
      </text>
    </comment>
    <comment ref="K24" authorId="0" shapeId="0">
      <text>
        <r>
          <rPr>
            <b/>
            <sz val="9"/>
            <color indexed="81"/>
            <rFont val="Tahoma"/>
            <family val="2"/>
          </rPr>
          <t xml:space="preserve">[Unit: PURE]
[Scale: Actuals]
</t>
        </r>
      </text>
    </comment>
    <comment ref="L24" authorId="0" shapeId="0">
      <text>
        <r>
          <rPr>
            <b/>
            <sz val="9"/>
            <color indexed="81"/>
            <rFont val="Tahoma"/>
            <family val="2"/>
          </rPr>
          <t xml:space="preserve">[Unit: PURE]
[Scale: Actuals]
</t>
        </r>
      </text>
    </comment>
    <comment ref="N24" authorId="0" shapeId="0">
      <text>
        <r>
          <rPr>
            <b/>
            <sz val="9"/>
            <color indexed="81"/>
            <rFont val="Tahoma"/>
            <family val="2"/>
          </rPr>
          <t xml:space="preserve">[Unit: PURE]
[Scale: Actuals]
</t>
        </r>
      </text>
    </comment>
    <comment ref="O24" authorId="0" shapeId="0">
      <text>
        <r>
          <rPr>
            <b/>
            <sz val="9"/>
            <color indexed="81"/>
            <rFont val="Tahoma"/>
            <family val="2"/>
          </rPr>
          <t xml:space="preserve">[Unit: PURE]
[Scale: Actuals]
</t>
        </r>
      </text>
    </comment>
    <comment ref="P24" authorId="0" shapeId="0">
      <text>
        <r>
          <rPr>
            <b/>
            <sz val="9"/>
            <color indexed="81"/>
            <rFont val="Tahoma"/>
            <family val="2"/>
          </rPr>
          <t xml:space="preserve">[Unit: PURE]
[Scale: Actuals]
</t>
        </r>
      </text>
    </comment>
    <comment ref="G25" authorId="0" shapeId="0">
      <text>
        <r>
          <rPr>
            <b/>
            <sz val="9"/>
            <color indexed="81"/>
            <rFont val="Tahoma"/>
            <family val="2"/>
          </rPr>
          <t xml:space="preserve">[Unit: PURE]
[Scale: Actuals]
</t>
        </r>
      </text>
    </comment>
    <comment ref="I25" authorId="0" shapeId="0">
      <text>
        <r>
          <rPr>
            <b/>
            <sz val="9"/>
            <color indexed="81"/>
            <rFont val="Tahoma"/>
            <family val="2"/>
          </rPr>
          <t xml:space="preserve">[Unit: PURE]
[Scale: Actuals]
</t>
        </r>
      </text>
    </comment>
    <comment ref="J25" authorId="0" shapeId="0">
      <text>
        <r>
          <rPr>
            <b/>
            <sz val="9"/>
            <color indexed="81"/>
            <rFont val="Tahoma"/>
            <family val="2"/>
          </rPr>
          <t xml:space="preserve">[Unit: PURE]
[Scale: Actuals]
</t>
        </r>
      </text>
    </comment>
    <comment ref="K25" authorId="0" shapeId="0">
      <text>
        <r>
          <rPr>
            <b/>
            <sz val="9"/>
            <color indexed="81"/>
            <rFont val="Tahoma"/>
            <family val="2"/>
          </rPr>
          <t xml:space="preserve">[Unit: PURE]
[Scale: Actuals]
</t>
        </r>
      </text>
    </comment>
    <comment ref="L25" authorId="0" shapeId="0">
      <text>
        <r>
          <rPr>
            <b/>
            <sz val="9"/>
            <color indexed="81"/>
            <rFont val="Tahoma"/>
            <family val="2"/>
          </rPr>
          <t xml:space="preserve">[Unit: PURE]
[Scale: Actuals]
</t>
        </r>
      </text>
    </comment>
    <comment ref="N25" authorId="0" shapeId="0">
      <text>
        <r>
          <rPr>
            <b/>
            <sz val="9"/>
            <color indexed="81"/>
            <rFont val="Tahoma"/>
            <family val="2"/>
          </rPr>
          <t xml:space="preserve">[Unit: PURE]
[Scale: Actuals]
</t>
        </r>
      </text>
    </comment>
    <comment ref="O25" authorId="0" shapeId="0">
      <text>
        <r>
          <rPr>
            <b/>
            <sz val="9"/>
            <color indexed="81"/>
            <rFont val="Tahoma"/>
            <family val="2"/>
          </rPr>
          <t xml:space="preserve">[Unit: PURE]
[Scale: Actuals]
</t>
        </r>
      </text>
    </comment>
    <comment ref="P25" authorId="0" shapeId="0">
      <text>
        <r>
          <rPr>
            <b/>
            <sz val="9"/>
            <color indexed="81"/>
            <rFont val="Tahoma"/>
            <family val="2"/>
          </rPr>
          <t xml:space="preserve">[Unit: PURE]
[Scale: Actuals]
</t>
        </r>
      </text>
    </comment>
    <comment ref="G26" authorId="0" shapeId="0">
      <text>
        <r>
          <rPr>
            <b/>
            <sz val="9"/>
            <color indexed="81"/>
            <rFont val="Tahoma"/>
            <family val="2"/>
          </rPr>
          <t xml:space="preserve">[Unit: PURE]
[Scale: Actuals]
</t>
        </r>
      </text>
    </comment>
    <comment ref="I26" authorId="0" shapeId="0">
      <text>
        <r>
          <rPr>
            <b/>
            <sz val="9"/>
            <color indexed="81"/>
            <rFont val="Tahoma"/>
            <family val="2"/>
          </rPr>
          <t xml:space="preserve">[Unit: PURE]
[Scale: Actuals]
</t>
        </r>
      </text>
    </comment>
    <comment ref="J26" authorId="0" shapeId="0">
      <text>
        <r>
          <rPr>
            <b/>
            <sz val="9"/>
            <color indexed="81"/>
            <rFont val="Tahoma"/>
            <family val="2"/>
          </rPr>
          <t xml:space="preserve">[Unit: PURE]
[Scale: Actuals]
</t>
        </r>
      </text>
    </comment>
    <comment ref="K26" authorId="0" shapeId="0">
      <text>
        <r>
          <rPr>
            <b/>
            <sz val="9"/>
            <color indexed="81"/>
            <rFont val="Tahoma"/>
            <family val="2"/>
          </rPr>
          <t xml:space="preserve">[Unit: PURE]
[Scale: Actuals]
</t>
        </r>
      </text>
    </comment>
    <comment ref="L26" authorId="0" shapeId="0">
      <text>
        <r>
          <rPr>
            <b/>
            <sz val="9"/>
            <color indexed="81"/>
            <rFont val="Tahoma"/>
            <family val="2"/>
          </rPr>
          <t xml:space="preserve">[Unit: PURE]
[Scale: Actuals]
</t>
        </r>
      </text>
    </comment>
    <comment ref="N26" authorId="0" shapeId="0">
      <text>
        <r>
          <rPr>
            <b/>
            <sz val="9"/>
            <color indexed="81"/>
            <rFont val="Tahoma"/>
            <family val="2"/>
          </rPr>
          <t xml:space="preserve">[Unit: PURE]
[Scale: Actuals]
</t>
        </r>
      </text>
    </comment>
    <comment ref="O26" authorId="0" shapeId="0">
      <text>
        <r>
          <rPr>
            <b/>
            <sz val="9"/>
            <color indexed="81"/>
            <rFont val="Tahoma"/>
            <family val="2"/>
          </rPr>
          <t xml:space="preserve">[Unit: PURE]
[Scale: Actuals]
</t>
        </r>
      </text>
    </comment>
    <comment ref="P26" authorId="0" shapeId="0">
      <text>
        <r>
          <rPr>
            <b/>
            <sz val="9"/>
            <color indexed="81"/>
            <rFont val="Tahoma"/>
            <family val="2"/>
          </rPr>
          <t xml:space="preserve">[Unit: PURE]
[Scale: Actuals]
</t>
        </r>
      </text>
    </comment>
    <comment ref="G27" authorId="0" shapeId="0">
      <text>
        <r>
          <rPr>
            <b/>
            <sz val="9"/>
            <color indexed="81"/>
            <rFont val="Tahoma"/>
            <family val="2"/>
          </rPr>
          <t xml:space="preserve">[Unit: PURE]
[Scale: Actuals]
</t>
        </r>
      </text>
    </comment>
    <comment ref="I27" authorId="0" shapeId="0">
      <text>
        <r>
          <rPr>
            <b/>
            <sz val="9"/>
            <color indexed="81"/>
            <rFont val="Tahoma"/>
            <family val="2"/>
          </rPr>
          <t xml:space="preserve">[Unit: PURE]
[Scale: Actuals]
</t>
        </r>
      </text>
    </comment>
    <comment ref="J27" authorId="0" shapeId="0">
      <text>
        <r>
          <rPr>
            <b/>
            <sz val="9"/>
            <color indexed="81"/>
            <rFont val="Tahoma"/>
            <family val="2"/>
          </rPr>
          <t xml:space="preserve">[Unit: PURE]
[Scale: Actuals]
</t>
        </r>
      </text>
    </comment>
    <comment ref="K27" authorId="0" shapeId="0">
      <text>
        <r>
          <rPr>
            <b/>
            <sz val="9"/>
            <color indexed="81"/>
            <rFont val="Tahoma"/>
            <family val="2"/>
          </rPr>
          <t xml:space="preserve">[Unit: PURE]
[Scale: Actuals]
</t>
        </r>
      </text>
    </comment>
    <comment ref="L27" authorId="0" shapeId="0">
      <text>
        <r>
          <rPr>
            <b/>
            <sz val="9"/>
            <color indexed="81"/>
            <rFont val="Tahoma"/>
            <family val="2"/>
          </rPr>
          <t xml:space="preserve">[Unit: PURE]
[Scale: Actuals]
</t>
        </r>
      </text>
    </comment>
    <comment ref="N27" authorId="0" shapeId="0">
      <text>
        <r>
          <rPr>
            <b/>
            <sz val="9"/>
            <color indexed="81"/>
            <rFont val="Tahoma"/>
            <family val="2"/>
          </rPr>
          <t xml:space="preserve">[Unit: PURE]
[Scale: Actuals]
</t>
        </r>
      </text>
    </comment>
    <comment ref="O27" authorId="0" shapeId="0">
      <text>
        <r>
          <rPr>
            <b/>
            <sz val="9"/>
            <color indexed="81"/>
            <rFont val="Tahoma"/>
            <family val="2"/>
          </rPr>
          <t xml:space="preserve">[Unit: PURE]
[Scale: Actuals]
</t>
        </r>
      </text>
    </comment>
    <comment ref="P27" authorId="0" shapeId="0">
      <text>
        <r>
          <rPr>
            <b/>
            <sz val="9"/>
            <color indexed="81"/>
            <rFont val="Tahoma"/>
            <family val="2"/>
          </rPr>
          <t xml:space="preserve">[Unit: PURE]
[Scale: Actuals]
</t>
        </r>
      </text>
    </comment>
    <comment ref="G28" authorId="0" shapeId="0">
      <text>
        <r>
          <rPr>
            <b/>
            <sz val="9"/>
            <color indexed="81"/>
            <rFont val="Tahoma"/>
            <family val="2"/>
          </rPr>
          <t xml:space="preserve">[Unit: PURE]
[Scale: Actuals]
</t>
        </r>
      </text>
    </comment>
    <comment ref="I28" authorId="0" shapeId="0">
      <text>
        <r>
          <rPr>
            <b/>
            <sz val="9"/>
            <color indexed="81"/>
            <rFont val="Tahoma"/>
            <family val="2"/>
          </rPr>
          <t xml:space="preserve">[Unit: PURE]
[Scale: Actuals]
</t>
        </r>
      </text>
    </comment>
    <comment ref="J28" authorId="0" shapeId="0">
      <text>
        <r>
          <rPr>
            <b/>
            <sz val="9"/>
            <color indexed="81"/>
            <rFont val="Tahoma"/>
            <family val="2"/>
          </rPr>
          <t xml:space="preserve">[Unit: PURE]
[Scale: Actuals]
</t>
        </r>
      </text>
    </comment>
    <comment ref="K28" authorId="0" shapeId="0">
      <text>
        <r>
          <rPr>
            <b/>
            <sz val="9"/>
            <color indexed="81"/>
            <rFont val="Tahoma"/>
            <family val="2"/>
          </rPr>
          <t xml:space="preserve">[Unit: PURE]
[Scale: Actuals]
</t>
        </r>
      </text>
    </comment>
    <comment ref="L28" authorId="0" shapeId="0">
      <text>
        <r>
          <rPr>
            <b/>
            <sz val="9"/>
            <color indexed="81"/>
            <rFont val="Tahoma"/>
            <family val="2"/>
          </rPr>
          <t xml:space="preserve">[Unit: PURE]
[Scale: Actuals]
</t>
        </r>
      </text>
    </comment>
    <comment ref="N28" authorId="0" shapeId="0">
      <text>
        <r>
          <rPr>
            <b/>
            <sz val="9"/>
            <color indexed="81"/>
            <rFont val="Tahoma"/>
            <family val="2"/>
          </rPr>
          <t xml:space="preserve">[Unit: PURE]
[Scale: Actuals]
</t>
        </r>
      </text>
    </comment>
    <comment ref="O28" authorId="0" shapeId="0">
      <text>
        <r>
          <rPr>
            <b/>
            <sz val="9"/>
            <color indexed="81"/>
            <rFont val="Tahoma"/>
            <family val="2"/>
          </rPr>
          <t xml:space="preserve">[Unit: PURE]
[Scale: Actuals]
</t>
        </r>
      </text>
    </comment>
    <comment ref="P28" authorId="0" shapeId="0">
      <text>
        <r>
          <rPr>
            <b/>
            <sz val="9"/>
            <color indexed="81"/>
            <rFont val="Tahoma"/>
            <family val="2"/>
          </rPr>
          <t xml:space="preserve">[Unit: PURE]
[Scale: Actuals]
</t>
        </r>
      </text>
    </comment>
    <comment ref="G29" authorId="0" shapeId="0">
      <text>
        <r>
          <rPr>
            <b/>
            <sz val="9"/>
            <color indexed="81"/>
            <rFont val="Tahoma"/>
            <family val="2"/>
          </rPr>
          <t xml:space="preserve">[Unit: PURE]
[Scale: Actuals]
</t>
        </r>
      </text>
    </comment>
    <comment ref="I29" authorId="0" shapeId="0">
      <text>
        <r>
          <rPr>
            <b/>
            <sz val="9"/>
            <color indexed="81"/>
            <rFont val="Tahoma"/>
            <family val="2"/>
          </rPr>
          <t xml:space="preserve">[Unit: PURE]
[Scale: Actuals]
</t>
        </r>
      </text>
    </comment>
    <comment ref="J29" authorId="0" shapeId="0">
      <text>
        <r>
          <rPr>
            <b/>
            <sz val="9"/>
            <color indexed="81"/>
            <rFont val="Tahoma"/>
            <family val="2"/>
          </rPr>
          <t xml:space="preserve">[Unit: PURE]
[Scale: Actuals]
</t>
        </r>
      </text>
    </comment>
    <comment ref="K29" authorId="0" shapeId="0">
      <text>
        <r>
          <rPr>
            <b/>
            <sz val="9"/>
            <color indexed="81"/>
            <rFont val="Tahoma"/>
            <family val="2"/>
          </rPr>
          <t xml:space="preserve">[Unit: PURE]
[Scale: Actuals]
</t>
        </r>
      </text>
    </comment>
    <comment ref="L29" authorId="0" shapeId="0">
      <text>
        <r>
          <rPr>
            <b/>
            <sz val="9"/>
            <color indexed="81"/>
            <rFont val="Tahoma"/>
            <family val="2"/>
          </rPr>
          <t xml:space="preserve">[Unit: PURE]
[Scale: Actuals]
</t>
        </r>
      </text>
    </comment>
    <comment ref="N29" authorId="0" shapeId="0">
      <text>
        <r>
          <rPr>
            <b/>
            <sz val="9"/>
            <color indexed="81"/>
            <rFont val="Tahoma"/>
            <family val="2"/>
          </rPr>
          <t xml:space="preserve">[Unit: PURE]
[Scale: Actuals]
</t>
        </r>
      </text>
    </comment>
    <comment ref="O29" authorId="0" shapeId="0">
      <text>
        <r>
          <rPr>
            <b/>
            <sz val="9"/>
            <color indexed="81"/>
            <rFont val="Tahoma"/>
            <family val="2"/>
          </rPr>
          <t xml:space="preserve">[Unit: PURE]
[Scale: Actuals]
</t>
        </r>
      </text>
    </comment>
    <comment ref="P29" authorId="0" shapeId="0">
      <text>
        <r>
          <rPr>
            <b/>
            <sz val="9"/>
            <color indexed="81"/>
            <rFont val="Tahoma"/>
            <family val="2"/>
          </rPr>
          <t xml:space="preserve">[Unit: PURE]
[Scale: Actuals]
</t>
        </r>
      </text>
    </comment>
    <comment ref="G30" authorId="0" shapeId="0">
      <text>
        <r>
          <rPr>
            <b/>
            <sz val="9"/>
            <color indexed="81"/>
            <rFont val="Tahoma"/>
            <family val="2"/>
          </rPr>
          <t xml:space="preserve">[Unit: PURE]
[Scale: Actuals]
</t>
        </r>
      </text>
    </comment>
    <comment ref="I30" authorId="0" shapeId="0">
      <text>
        <r>
          <rPr>
            <b/>
            <sz val="9"/>
            <color indexed="81"/>
            <rFont val="Tahoma"/>
            <family val="2"/>
          </rPr>
          <t xml:space="preserve">[Unit: PURE]
[Scale: Actuals]
</t>
        </r>
      </text>
    </comment>
    <comment ref="J30" authorId="0" shapeId="0">
      <text>
        <r>
          <rPr>
            <b/>
            <sz val="9"/>
            <color indexed="81"/>
            <rFont val="Tahoma"/>
            <family val="2"/>
          </rPr>
          <t xml:space="preserve">[Unit: PURE]
[Scale: Actuals]
</t>
        </r>
      </text>
    </comment>
    <comment ref="K30" authorId="0" shapeId="0">
      <text>
        <r>
          <rPr>
            <b/>
            <sz val="9"/>
            <color indexed="81"/>
            <rFont val="Tahoma"/>
            <family val="2"/>
          </rPr>
          <t xml:space="preserve">[Unit: PURE]
[Scale: Actuals]
</t>
        </r>
      </text>
    </comment>
    <comment ref="L30" authorId="0" shapeId="0">
      <text>
        <r>
          <rPr>
            <b/>
            <sz val="9"/>
            <color indexed="81"/>
            <rFont val="Tahoma"/>
            <family val="2"/>
          </rPr>
          <t xml:space="preserve">[Unit: PURE]
[Scale: Actuals]
</t>
        </r>
      </text>
    </comment>
    <comment ref="N30" authorId="0" shapeId="0">
      <text>
        <r>
          <rPr>
            <b/>
            <sz val="9"/>
            <color indexed="81"/>
            <rFont val="Tahoma"/>
            <family val="2"/>
          </rPr>
          <t xml:space="preserve">[Unit: PURE]
[Scale: Actuals]
</t>
        </r>
      </text>
    </comment>
    <comment ref="O30" authorId="0" shapeId="0">
      <text>
        <r>
          <rPr>
            <b/>
            <sz val="9"/>
            <color indexed="81"/>
            <rFont val="Tahoma"/>
            <family val="2"/>
          </rPr>
          <t xml:space="preserve">[Unit: PURE]
[Scale: Actuals]
</t>
        </r>
      </text>
    </comment>
    <comment ref="P30" authorId="0" shapeId="0">
      <text>
        <r>
          <rPr>
            <b/>
            <sz val="9"/>
            <color indexed="81"/>
            <rFont val="Tahoma"/>
            <family val="2"/>
          </rPr>
          <t xml:space="preserve">[Unit: PURE]
[Scale: Actuals]
</t>
        </r>
      </text>
    </comment>
    <comment ref="G31" authorId="0" shapeId="0">
      <text>
        <r>
          <rPr>
            <b/>
            <sz val="9"/>
            <color indexed="81"/>
            <rFont val="Tahoma"/>
            <family val="2"/>
          </rPr>
          <t xml:space="preserve">[Unit: PURE]
[Scale: Actuals]
</t>
        </r>
      </text>
    </comment>
    <comment ref="I31" authorId="0" shapeId="0">
      <text>
        <r>
          <rPr>
            <b/>
            <sz val="9"/>
            <color indexed="81"/>
            <rFont val="Tahoma"/>
            <family val="2"/>
          </rPr>
          <t xml:space="preserve">[Unit: PURE]
[Scale: Actuals]
</t>
        </r>
      </text>
    </comment>
    <comment ref="J31" authorId="0" shapeId="0">
      <text>
        <r>
          <rPr>
            <b/>
            <sz val="9"/>
            <color indexed="81"/>
            <rFont val="Tahoma"/>
            <family val="2"/>
          </rPr>
          <t xml:space="preserve">[Unit: PURE]
[Scale: Actuals]
</t>
        </r>
      </text>
    </comment>
    <comment ref="K31" authorId="0" shapeId="0">
      <text>
        <r>
          <rPr>
            <b/>
            <sz val="9"/>
            <color indexed="81"/>
            <rFont val="Tahoma"/>
            <family val="2"/>
          </rPr>
          <t xml:space="preserve">[Unit: PURE]
[Scale: Actuals]
</t>
        </r>
      </text>
    </comment>
    <comment ref="L31" authorId="0" shapeId="0">
      <text>
        <r>
          <rPr>
            <b/>
            <sz val="9"/>
            <color indexed="81"/>
            <rFont val="Tahoma"/>
            <family val="2"/>
          </rPr>
          <t xml:space="preserve">[Unit: PURE]
[Scale: Actuals]
</t>
        </r>
      </text>
    </comment>
    <comment ref="N31" authorId="0" shapeId="0">
      <text>
        <r>
          <rPr>
            <b/>
            <sz val="9"/>
            <color indexed="81"/>
            <rFont val="Tahoma"/>
            <family val="2"/>
          </rPr>
          <t xml:space="preserve">[Unit: PURE]
[Scale: Actuals]
</t>
        </r>
      </text>
    </comment>
    <comment ref="O31" authorId="0" shapeId="0">
      <text>
        <r>
          <rPr>
            <b/>
            <sz val="9"/>
            <color indexed="81"/>
            <rFont val="Tahoma"/>
            <family val="2"/>
          </rPr>
          <t xml:space="preserve">[Unit: PURE]
[Scale: Actuals]
</t>
        </r>
      </text>
    </comment>
    <comment ref="P31" authorId="0" shapeId="0">
      <text>
        <r>
          <rPr>
            <b/>
            <sz val="9"/>
            <color indexed="81"/>
            <rFont val="Tahoma"/>
            <family val="2"/>
          </rPr>
          <t xml:space="preserve">[Unit: PURE]
[Scale: Actuals]
</t>
        </r>
      </text>
    </comment>
    <comment ref="G32" authorId="0" shapeId="0">
      <text>
        <r>
          <rPr>
            <b/>
            <sz val="9"/>
            <color indexed="81"/>
            <rFont val="Tahoma"/>
            <family val="2"/>
          </rPr>
          <t xml:space="preserve">[Unit: PURE]
[Scale: Actuals]
</t>
        </r>
      </text>
    </comment>
    <comment ref="I32" authorId="0" shapeId="0">
      <text>
        <r>
          <rPr>
            <b/>
            <sz val="9"/>
            <color indexed="81"/>
            <rFont val="Tahoma"/>
            <family val="2"/>
          </rPr>
          <t xml:space="preserve">[Unit: PURE]
[Scale: Actuals]
</t>
        </r>
      </text>
    </comment>
    <comment ref="J32" authorId="0" shapeId="0">
      <text>
        <r>
          <rPr>
            <b/>
            <sz val="9"/>
            <color indexed="81"/>
            <rFont val="Tahoma"/>
            <family val="2"/>
          </rPr>
          <t xml:space="preserve">[Unit: PURE]
[Scale: Actuals]
</t>
        </r>
      </text>
    </comment>
    <comment ref="K32" authorId="0" shapeId="0">
      <text>
        <r>
          <rPr>
            <b/>
            <sz val="9"/>
            <color indexed="81"/>
            <rFont val="Tahoma"/>
            <family val="2"/>
          </rPr>
          <t xml:space="preserve">[Unit: PURE]
[Scale: Actuals]
</t>
        </r>
      </text>
    </comment>
    <comment ref="L32" authorId="0" shapeId="0">
      <text>
        <r>
          <rPr>
            <b/>
            <sz val="9"/>
            <color indexed="81"/>
            <rFont val="Tahoma"/>
            <family val="2"/>
          </rPr>
          <t xml:space="preserve">[Unit: PURE]
[Scale: Actuals]
</t>
        </r>
      </text>
    </comment>
    <comment ref="N32" authorId="0" shapeId="0">
      <text>
        <r>
          <rPr>
            <b/>
            <sz val="9"/>
            <color indexed="81"/>
            <rFont val="Tahoma"/>
            <family val="2"/>
          </rPr>
          <t xml:space="preserve">[Unit: PURE]
[Scale: Actuals]
</t>
        </r>
      </text>
    </comment>
    <comment ref="O32" authorId="0" shapeId="0">
      <text>
        <r>
          <rPr>
            <b/>
            <sz val="9"/>
            <color indexed="81"/>
            <rFont val="Tahoma"/>
            <family val="2"/>
          </rPr>
          <t xml:space="preserve">[Unit: PURE]
[Scale: Actuals]
</t>
        </r>
      </text>
    </comment>
    <comment ref="P32" authorId="0" shapeId="0">
      <text>
        <r>
          <rPr>
            <b/>
            <sz val="9"/>
            <color indexed="81"/>
            <rFont val="Tahoma"/>
            <family val="2"/>
          </rPr>
          <t xml:space="preserve">[Unit: PURE]
[Scale: Actuals]
</t>
        </r>
      </text>
    </comment>
    <comment ref="G44" authorId="0" shapeId="0">
      <text>
        <r>
          <rPr>
            <b/>
            <sz val="9"/>
            <color indexed="81"/>
            <rFont val="Tahoma"/>
            <family val="2"/>
          </rPr>
          <t xml:space="preserve">[Unit: PURE]
[Scale: Actuals]
</t>
        </r>
      </text>
    </comment>
    <comment ref="G45" authorId="0" shapeId="0">
      <text>
        <r>
          <rPr>
            <b/>
            <sz val="9"/>
            <color indexed="81"/>
            <rFont val="Tahoma"/>
            <family val="2"/>
          </rPr>
          <t xml:space="preserve">[Unit: PURE]
[Scale: Actuals]
</t>
        </r>
      </text>
    </comment>
  </commentList>
</comments>
</file>

<file path=xl/comments3.xml><?xml version="1.0" encoding="utf-8"?>
<comments xmlns="http://schemas.openxmlformats.org/spreadsheetml/2006/main">
  <authors>
    <author>arun patel</author>
  </authors>
  <commentList>
    <comment ref="D12" authorId="0" shapeId="0">
      <text>
        <r>
          <rPr>
            <b/>
            <sz val="9"/>
            <color indexed="81"/>
            <rFont val="Tahoma"/>
            <family val="2"/>
          </rPr>
          <t xml:space="preserve">[Date Format: dd/MM/yyyy]Please double click to show the popup
</t>
        </r>
      </text>
    </comment>
    <comment ref="E12" authorId="0" shapeId="0">
      <text>
        <r>
          <rPr>
            <b/>
            <sz val="9"/>
            <color indexed="81"/>
            <rFont val="Tahoma"/>
            <family val="2"/>
          </rPr>
          <t xml:space="preserve">[Date Format: dd/MM/yyyy]Please double click to show the popup
</t>
        </r>
      </text>
    </comment>
    <comment ref="D13" authorId="0" shapeId="0">
      <text>
        <r>
          <rPr>
            <b/>
            <sz val="9"/>
            <color indexed="81"/>
            <rFont val="Tahoma"/>
            <family val="2"/>
          </rPr>
          <t xml:space="preserve">[Date Format: dd/MM/yyyy]Please double click to show the popup
</t>
        </r>
      </text>
    </comment>
    <comment ref="E13" authorId="0" shapeId="0">
      <text>
        <r>
          <rPr>
            <b/>
            <sz val="9"/>
            <color indexed="81"/>
            <rFont val="Tahoma"/>
            <family val="2"/>
          </rPr>
          <t xml:space="preserve">[Date Format: dd/MM/yyyy]Please double click to show the popup
</t>
        </r>
      </text>
    </comment>
    <comment ref="D14" authorId="0" shapeId="0">
      <text>
        <r>
          <rPr>
            <b/>
            <sz val="9"/>
            <color indexed="81"/>
            <rFont val="Tahoma"/>
            <family val="2"/>
          </rPr>
          <t xml:space="preserve">[Date Format: dd/MM/yyyy]Please double click to show the popup
</t>
        </r>
      </text>
    </comment>
    <comment ref="E14" authorId="0" shapeId="0">
      <text>
        <r>
          <rPr>
            <b/>
            <sz val="9"/>
            <color indexed="81"/>
            <rFont val="Tahoma"/>
            <family val="2"/>
          </rPr>
          <t xml:space="preserve">[Date Format: dd/MM/yyyy]Please double click to show the popup
</t>
        </r>
      </text>
    </comment>
    <comment ref="D15" authorId="0" shapeId="0">
      <text>
        <r>
          <rPr>
            <b/>
            <sz val="9"/>
            <color indexed="81"/>
            <rFont val="Tahoma"/>
            <family val="2"/>
          </rPr>
          <t xml:space="preserve">[Date Format: dd/MM/yyyy]Please double click to show the popup
</t>
        </r>
      </text>
    </comment>
    <comment ref="E15" authorId="0" shapeId="0">
      <text>
        <r>
          <rPr>
            <b/>
            <sz val="9"/>
            <color indexed="81"/>
            <rFont val="Tahoma"/>
            <family val="2"/>
          </rPr>
          <t xml:space="preserve">[Date Format: dd/MM/yyyy]Please double click to show the popup
</t>
        </r>
      </text>
    </comment>
    <comment ref="D16" authorId="0" shapeId="0">
      <text>
        <r>
          <rPr>
            <b/>
            <sz val="9"/>
            <color indexed="81"/>
            <rFont val="Tahoma"/>
            <family val="2"/>
          </rPr>
          <t xml:space="preserve">[Date Format: dd/MM/yyyy]Please double click to show the popup
</t>
        </r>
      </text>
    </comment>
    <comment ref="E16" authorId="0" shapeId="0">
      <text>
        <r>
          <rPr>
            <b/>
            <sz val="9"/>
            <color indexed="81"/>
            <rFont val="Tahoma"/>
            <family val="2"/>
          </rPr>
          <t xml:space="preserve">[Date Format: dd/MM/yyyy]Please double click to show the popup
</t>
        </r>
      </text>
    </comment>
    <comment ref="D17" authorId="0" shapeId="0">
      <text>
        <r>
          <rPr>
            <b/>
            <sz val="9"/>
            <color indexed="81"/>
            <rFont val="Tahoma"/>
            <family val="2"/>
          </rPr>
          <t xml:space="preserve">[Date Format: dd/MM/yyyy]Please double click to show the popup
</t>
        </r>
      </text>
    </comment>
    <comment ref="E17" authorId="0" shapeId="0">
      <text>
        <r>
          <rPr>
            <b/>
            <sz val="9"/>
            <color indexed="81"/>
            <rFont val="Tahoma"/>
            <family val="2"/>
          </rPr>
          <t xml:space="preserve">[Date Format: dd/MM/yyyy]Please double click to show the popup
</t>
        </r>
      </text>
    </comment>
    <comment ref="D18" authorId="0" shapeId="0">
      <text>
        <r>
          <rPr>
            <b/>
            <sz val="9"/>
            <color indexed="81"/>
            <rFont val="Tahoma"/>
            <family val="2"/>
          </rPr>
          <t xml:space="preserve">[Date Format: dd/MM/yyyy]Please double click to show the popup
</t>
        </r>
      </text>
    </comment>
    <comment ref="E18" authorId="0" shapeId="0">
      <text>
        <r>
          <rPr>
            <b/>
            <sz val="9"/>
            <color indexed="81"/>
            <rFont val="Tahoma"/>
            <family val="2"/>
          </rPr>
          <t xml:space="preserve">[Date Format: dd/MM/yyyy]Please double click to show the popup
</t>
        </r>
      </text>
    </comment>
    <comment ref="D19" authorId="0" shapeId="0">
      <text>
        <r>
          <rPr>
            <b/>
            <sz val="9"/>
            <color indexed="81"/>
            <rFont val="Tahoma"/>
            <family val="2"/>
          </rPr>
          <t xml:space="preserve">[Date Format: dd/MM/yyyy]Please double click to show the popup
</t>
        </r>
      </text>
    </comment>
    <comment ref="E19" authorId="0" shapeId="0">
      <text>
        <r>
          <rPr>
            <b/>
            <sz val="9"/>
            <color indexed="81"/>
            <rFont val="Tahoma"/>
            <family val="2"/>
          </rPr>
          <t xml:space="preserve">[Date Format: dd/MM/yyyy]Please double click to show the popup
</t>
        </r>
      </text>
    </comment>
    <comment ref="D20" authorId="0" shapeId="0">
      <text>
        <r>
          <rPr>
            <b/>
            <sz val="9"/>
            <color indexed="81"/>
            <rFont val="Tahoma"/>
            <family val="2"/>
          </rPr>
          <t xml:space="preserve">[Date Format: dd/MM/yyyy]Please double click to show the popup
</t>
        </r>
      </text>
    </comment>
    <comment ref="E20" authorId="0" shapeId="0">
      <text>
        <r>
          <rPr>
            <b/>
            <sz val="9"/>
            <color indexed="81"/>
            <rFont val="Tahoma"/>
            <family val="2"/>
          </rPr>
          <t xml:space="preserve">[Date Format: dd/MM/yyyy]Please double click to show the popup
</t>
        </r>
      </text>
    </comment>
    <comment ref="D21" authorId="0" shapeId="0">
      <text>
        <r>
          <rPr>
            <b/>
            <sz val="9"/>
            <color indexed="81"/>
            <rFont val="Tahoma"/>
            <family val="2"/>
          </rPr>
          <t xml:space="preserve">[Date Format: dd/MM/yyyy]Please double click to show the popup
</t>
        </r>
      </text>
    </comment>
    <comment ref="E21" authorId="0" shapeId="0">
      <text>
        <r>
          <rPr>
            <b/>
            <sz val="9"/>
            <color indexed="81"/>
            <rFont val="Tahoma"/>
            <family val="2"/>
          </rPr>
          <t xml:space="preserve">[Date Format: dd/MM/yyyy]Please double click to show the popup
</t>
        </r>
      </text>
    </comment>
    <comment ref="D22" authorId="0" shapeId="0">
      <text>
        <r>
          <rPr>
            <b/>
            <sz val="9"/>
            <color indexed="81"/>
            <rFont val="Tahoma"/>
            <family val="2"/>
          </rPr>
          <t xml:space="preserve">[Date Format: dd/MM/yyyy]Please double click to show the popup
</t>
        </r>
      </text>
    </comment>
    <comment ref="E22" authorId="0" shapeId="0">
      <text>
        <r>
          <rPr>
            <b/>
            <sz val="9"/>
            <color indexed="81"/>
            <rFont val="Tahoma"/>
            <family val="2"/>
          </rPr>
          <t xml:space="preserve">[Date Format: dd/MM/yyyy]Please double click to show the popup
</t>
        </r>
      </text>
    </comment>
    <comment ref="D23" authorId="0" shapeId="0">
      <text>
        <r>
          <rPr>
            <b/>
            <sz val="9"/>
            <color indexed="81"/>
            <rFont val="Tahoma"/>
            <family val="2"/>
          </rPr>
          <t xml:space="preserve">[Date Format: dd/MM/yyyy]Please double click to show the popup
</t>
        </r>
      </text>
    </comment>
    <comment ref="E23" authorId="0" shapeId="0">
      <text>
        <r>
          <rPr>
            <b/>
            <sz val="9"/>
            <color indexed="81"/>
            <rFont val="Tahoma"/>
            <family val="2"/>
          </rPr>
          <t xml:space="preserve">[Date Format: dd/MM/yyyy]Please double click to show the popup
</t>
        </r>
      </text>
    </comment>
    <comment ref="D24" authorId="0" shapeId="0">
      <text>
        <r>
          <rPr>
            <b/>
            <sz val="9"/>
            <color indexed="81"/>
            <rFont val="Tahoma"/>
            <family val="2"/>
          </rPr>
          <t xml:space="preserve">[Date Format: dd/MM/yyyy]Please double click to show the popup
</t>
        </r>
      </text>
    </comment>
    <comment ref="E24" authorId="0" shapeId="0">
      <text>
        <r>
          <rPr>
            <b/>
            <sz val="9"/>
            <color indexed="81"/>
            <rFont val="Tahoma"/>
            <family val="2"/>
          </rPr>
          <t xml:space="preserve">[Date Format: dd/MM/yyyy]Please double click to show the popup
</t>
        </r>
      </text>
    </comment>
    <comment ref="D25" authorId="0" shapeId="0">
      <text>
        <r>
          <rPr>
            <b/>
            <sz val="9"/>
            <color indexed="81"/>
            <rFont val="Tahoma"/>
            <family val="2"/>
          </rPr>
          <t xml:space="preserve">[Date Format: dd/MM/yyyy]Please double click to show the popup
</t>
        </r>
      </text>
    </comment>
    <comment ref="E25" authorId="0" shapeId="0">
      <text>
        <r>
          <rPr>
            <b/>
            <sz val="9"/>
            <color indexed="81"/>
            <rFont val="Tahoma"/>
            <family val="2"/>
          </rPr>
          <t xml:space="preserve">[Date Format: dd/MM/yyyy]Please double click to show the popup
</t>
        </r>
      </text>
    </comment>
    <comment ref="D26" authorId="0" shapeId="0">
      <text>
        <r>
          <rPr>
            <b/>
            <sz val="9"/>
            <color indexed="81"/>
            <rFont val="Tahoma"/>
            <family val="2"/>
          </rPr>
          <t xml:space="preserve">[Date Format: dd/MM/yyyy]Please double click to show the popup
</t>
        </r>
      </text>
    </comment>
    <comment ref="E26" authorId="0" shapeId="0">
      <text>
        <r>
          <rPr>
            <b/>
            <sz val="9"/>
            <color indexed="81"/>
            <rFont val="Tahoma"/>
            <family val="2"/>
          </rPr>
          <t xml:space="preserve">[Date Format: dd/MM/yyyy]Please double click to show the popup
</t>
        </r>
      </text>
    </comment>
    <comment ref="D27" authorId="0" shapeId="0">
      <text>
        <r>
          <rPr>
            <b/>
            <sz val="9"/>
            <color indexed="81"/>
            <rFont val="Tahoma"/>
            <family val="2"/>
          </rPr>
          <t xml:space="preserve">[Date Format: dd/MM/yyyy]Please double click to show the popup
</t>
        </r>
      </text>
    </comment>
    <comment ref="E27" authorId="0" shapeId="0">
      <text>
        <r>
          <rPr>
            <b/>
            <sz val="9"/>
            <color indexed="81"/>
            <rFont val="Tahoma"/>
            <family val="2"/>
          </rPr>
          <t xml:space="preserve">[Date Format: dd/MM/yyyy]Please double click to show the popup
</t>
        </r>
      </text>
    </comment>
    <comment ref="D28" authorId="0" shapeId="0">
      <text>
        <r>
          <rPr>
            <b/>
            <sz val="9"/>
            <color indexed="81"/>
            <rFont val="Tahoma"/>
            <family val="2"/>
          </rPr>
          <t xml:space="preserve">[Date Format: dd/MM/yyyy]Please double click to show the popup
</t>
        </r>
      </text>
    </comment>
    <comment ref="E28" authorId="0" shapeId="0">
      <text>
        <r>
          <rPr>
            <b/>
            <sz val="9"/>
            <color indexed="81"/>
            <rFont val="Tahoma"/>
            <family val="2"/>
          </rPr>
          <t xml:space="preserve">[Date Format: dd/MM/yyyy]Please double click to show the popup
</t>
        </r>
      </text>
    </comment>
  </commentList>
</comments>
</file>

<file path=xl/comments4.xml><?xml version="1.0" encoding="utf-8"?>
<comments xmlns="http://schemas.openxmlformats.org/spreadsheetml/2006/main">
  <authors>
    <author>arun patel</author>
  </authors>
  <commentList>
    <comment ref="D12" authorId="0" shapeId="0">
      <text>
        <r>
          <rPr>
            <b/>
            <sz val="9"/>
            <color indexed="81"/>
            <rFont val="Tahoma"/>
            <family val="2"/>
          </rPr>
          <t xml:space="preserve">[Date Format: dd/MM/yyyy]Please double click to show the popup
</t>
        </r>
      </text>
    </comment>
    <comment ref="E12" authorId="0" shapeId="0">
      <text>
        <r>
          <rPr>
            <b/>
            <sz val="9"/>
            <color indexed="81"/>
            <rFont val="Tahoma"/>
            <family val="2"/>
          </rPr>
          <t xml:space="preserve">[Date Format: dd/MM/yyyy]Please double click to show the popup
</t>
        </r>
      </text>
    </comment>
    <comment ref="G12" authorId="0" shapeId="0">
      <text>
        <r>
          <rPr>
            <b/>
            <sz val="9"/>
            <color indexed="81"/>
            <rFont val="Tahoma"/>
            <family val="2"/>
          </rPr>
          <t xml:space="preserve">[Unit: PURE]
[Scale: Actuals]
</t>
        </r>
      </text>
    </comment>
    <comment ref="H12" authorId="0" shapeId="0">
      <text>
        <r>
          <rPr>
            <b/>
            <sz val="9"/>
            <color indexed="81"/>
            <rFont val="Tahoma"/>
            <family val="2"/>
          </rPr>
          <t xml:space="preserve">[Unit: PURE]
[Scale: Actuals]
</t>
        </r>
      </text>
    </comment>
    <comment ref="I12" authorId="0" shapeId="0">
      <text>
        <r>
          <rPr>
            <b/>
            <sz val="9"/>
            <color indexed="81"/>
            <rFont val="Tahoma"/>
            <family val="2"/>
          </rPr>
          <t xml:space="preserve">[Unit: PURE]
[Scale: Actuals]
</t>
        </r>
      </text>
    </comment>
    <comment ref="J12" authorId="0" shapeId="0">
      <text>
        <r>
          <rPr>
            <b/>
            <sz val="9"/>
            <color indexed="81"/>
            <rFont val="Tahoma"/>
            <family val="2"/>
          </rPr>
          <t xml:space="preserve">[Unit: PURE]
[Scale: Actuals]
</t>
        </r>
      </text>
    </comment>
    <comment ref="K12" authorId="0" shapeId="0">
      <text>
        <r>
          <rPr>
            <b/>
            <sz val="9"/>
            <color indexed="81"/>
            <rFont val="Tahoma"/>
            <family val="2"/>
          </rPr>
          <t xml:space="preserve">[Unit: PURE]
[Scale: Actuals]
</t>
        </r>
      </text>
    </comment>
    <comment ref="D13" authorId="0" shapeId="0">
      <text>
        <r>
          <rPr>
            <b/>
            <sz val="9"/>
            <color indexed="81"/>
            <rFont val="Tahoma"/>
            <family val="2"/>
          </rPr>
          <t xml:space="preserve">[Date Format: dd/MM/yyyy]Please double click to show the popup
</t>
        </r>
      </text>
    </comment>
    <comment ref="E13" authorId="0" shapeId="0">
      <text>
        <r>
          <rPr>
            <b/>
            <sz val="9"/>
            <color indexed="81"/>
            <rFont val="Tahoma"/>
            <family val="2"/>
          </rPr>
          <t xml:space="preserve">[Date Format: dd/MM/yyyy]Please double click to show the popup
</t>
        </r>
      </text>
    </comment>
    <comment ref="D14" authorId="0" shapeId="0">
      <text>
        <r>
          <rPr>
            <b/>
            <sz val="9"/>
            <color indexed="81"/>
            <rFont val="Tahoma"/>
            <family val="2"/>
          </rPr>
          <t xml:space="preserve">[Date Format: dd/MM/yyyy]Please double click to show the popup
</t>
        </r>
      </text>
    </comment>
    <comment ref="E14" authorId="0" shapeId="0">
      <text>
        <r>
          <rPr>
            <b/>
            <sz val="9"/>
            <color indexed="81"/>
            <rFont val="Tahoma"/>
            <family val="2"/>
          </rPr>
          <t xml:space="preserve">[Date Format: dd/MM/yyyy]Please double click to show the popup
</t>
        </r>
      </text>
    </comment>
    <comment ref="D15" authorId="0" shapeId="0">
      <text>
        <r>
          <rPr>
            <b/>
            <sz val="9"/>
            <color indexed="81"/>
            <rFont val="Tahoma"/>
            <family val="2"/>
          </rPr>
          <t xml:space="preserve">[Date Format: dd/MM/yyyy]Please double click to show the popup
</t>
        </r>
      </text>
    </comment>
    <comment ref="E15" authorId="0" shapeId="0">
      <text>
        <r>
          <rPr>
            <b/>
            <sz val="9"/>
            <color indexed="81"/>
            <rFont val="Tahoma"/>
            <family val="2"/>
          </rPr>
          <t xml:space="preserve">[Date Format: dd/MM/yyyy]Please double click to show the popup
</t>
        </r>
      </text>
    </comment>
    <comment ref="D16" authorId="0" shapeId="0">
      <text>
        <r>
          <rPr>
            <b/>
            <sz val="9"/>
            <color indexed="81"/>
            <rFont val="Tahoma"/>
            <family val="2"/>
          </rPr>
          <t xml:space="preserve">[Date Format: dd/MM/yyyy]Please double click to show the popup
</t>
        </r>
      </text>
    </comment>
    <comment ref="E16" authorId="0" shapeId="0">
      <text>
        <r>
          <rPr>
            <b/>
            <sz val="9"/>
            <color indexed="81"/>
            <rFont val="Tahoma"/>
            <family val="2"/>
          </rPr>
          <t xml:space="preserve">[Date Format: dd/MM/yyyy]Please double click to show the popup
</t>
        </r>
      </text>
    </comment>
    <comment ref="D17" authorId="0" shapeId="0">
      <text>
        <r>
          <rPr>
            <b/>
            <sz val="9"/>
            <color indexed="81"/>
            <rFont val="Tahoma"/>
            <family val="2"/>
          </rPr>
          <t xml:space="preserve">[Date Format: dd/MM/yyyy]Please double click to show the popup
</t>
        </r>
      </text>
    </comment>
    <comment ref="E17" authorId="0" shapeId="0">
      <text>
        <r>
          <rPr>
            <b/>
            <sz val="9"/>
            <color indexed="81"/>
            <rFont val="Tahoma"/>
            <family val="2"/>
          </rPr>
          <t xml:space="preserve">[Date Format: dd/MM/yyyy]Please double click to show the popup
</t>
        </r>
      </text>
    </comment>
    <comment ref="D18" authorId="0" shapeId="0">
      <text>
        <r>
          <rPr>
            <b/>
            <sz val="9"/>
            <color indexed="81"/>
            <rFont val="Tahoma"/>
            <family val="2"/>
          </rPr>
          <t xml:space="preserve">[Date Format: dd/MM/yyyy]Please double click to show the popup
</t>
        </r>
      </text>
    </comment>
    <comment ref="E18" authorId="0" shapeId="0">
      <text>
        <r>
          <rPr>
            <b/>
            <sz val="9"/>
            <color indexed="81"/>
            <rFont val="Tahoma"/>
            <family val="2"/>
          </rPr>
          <t xml:space="preserve">[Date Format: dd/MM/yyyy]Please double click to show the popup
</t>
        </r>
      </text>
    </comment>
    <comment ref="D19" authorId="0" shapeId="0">
      <text>
        <r>
          <rPr>
            <b/>
            <sz val="9"/>
            <color indexed="81"/>
            <rFont val="Tahoma"/>
            <family val="2"/>
          </rPr>
          <t xml:space="preserve">[Date Format: dd/MM/yyyy]Please double click to show the popup
</t>
        </r>
      </text>
    </comment>
    <comment ref="E19" authorId="0" shapeId="0">
      <text>
        <r>
          <rPr>
            <b/>
            <sz val="9"/>
            <color indexed="81"/>
            <rFont val="Tahoma"/>
            <family val="2"/>
          </rPr>
          <t xml:space="preserve">[Date Format: dd/MM/yyyy]Please double click to show the popup
</t>
        </r>
      </text>
    </comment>
    <comment ref="D20" authorId="0" shapeId="0">
      <text>
        <r>
          <rPr>
            <b/>
            <sz val="9"/>
            <color indexed="81"/>
            <rFont val="Tahoma"/>
            <family val="2"/>
          </rPr>
          <t xml:space="preserve">[Date Format: dd/MM/yyyy]Please double click to show the popup
</t>
        </r>
      </text>
    </comment>
    <comment ref="E20" authorId="0" shapeId="0">
      <text>
        <r>
          <rPr>
            <b/>
            <sz val="9"/>
            <color indexed="81"/>
            <rFont val="Tahoma"/>
            <family val="2"/>
          </rPr>
          <t xml:space="preserve">[Date Format: dd/MM/yyyy]Please double click to show the popup
</t>
        </r>
      </text>
    </comment>
    <comment ref="D21" authorId="0" shapeId="0">
      <text>
        <r>
          <rPr>
            <b/>
            <sz val="9"/>
            <color indexed="81"/>
            <rFont val="Tahoma"/>
            <family val="2"/>
          </rPr>
          <t xml:space="preserve">[Date Format: dd/MM/yyyy]Please double click to show the popup
</t>
        </r>
      </text>
    </comment>
    <comment ref="E21" authorId="0" shapeId="0">
      <text>
        <r>
          <rPr>
            <b/>
            <sz val="9"/>
            <color indexed="81"/>
            <rFont val="Tahoma"/>
            <family val="2"/>
          </rPr>
          <t xml:space="preserve">[Date Format: dd/MM/yyyy]Please double click to show the popup
</t>
        </r>
      </text>
    </comment>
    <comment ref="D22" authorId="0" shapeId="0">
      <text>
        <r>
          <rPr>
            <b/>
            <sz val="9"/>
            <color indexed="81"/>
            <rFont val="Tahoma"/>
            <family val="2"/>
          </rPr>
          <t xml:space="preserve">[Date Format: dd/MM/yyyy]Please double click to show the popup
</t>
        </r>
      </text>
    </comment>
    <comment ref="E22" authorId="0" shapeId="0">
      <text>
        <r>
          <rPr>
            <b/>
            <sz val="9"/>
            <color indexed="81"/>
            <rFont val="Tahoma"/>
            <family val="2"/>
          </rPr>
          <t xml:space="preserve">[Date Format: dd/MM/yyyy]Please double click to show the popup
</t>
        </r>
      </text>
    </comment>
    <comment ref="D23" authorId="0" shapeId="0">
      <text>
        <r>
          <rPr>
            <b/>
            <sz val="9"/>
            <color indexed="81"/>
            <rFont val="Tahoma"/>
            <family val="2"/>
          </rPr>
          <t xml:space="preserve">[Date Format: dd/MM/yyyy]Please double click to show the popup
</t>
        </r>
      </text>
    </comment>
    <comment ref="E23" authorId="0" shapeId="0">
      <text>
        <r>
          <rPr>
            <b/>
            <sz val="9"/>
            <color indexed="81"/>
            <rFont val="Tahoma"/>
            <family val="2"/>
          </rPr>
          <t xml:space="preserve">[Date Format: dd/MM/yyyy]Please double click to show the popup
</t>
        </r>
      </text>
    </comment>
    <comment ref="D24" authorId="0" shapeId="0">
      <text>
        <r>
          <rPr>
            <b/>
            <sz val="9"/>
            <color indexed="81"/>
            <rFont val="Tahoma"/>
            <family val="2"/>
          </rPr>
          <t xml:space="preserve">[Date Format: dd/MM/yyyy]Please double click to show the popup
</t>
        </r>
      </text>
    </comment>
    <comment ref="E24" authorId="0" shapeId="0">
      <text>
        <r>
          <rPr>
            <b/>
            <sz val="9"/>
            <color indexed="81"/>
            <rFont val="Tahoma"/>
            <family val="2"/>
          </rPr>
          <t xml:space="preserve">[Date Format: dd/MM/yyyy]Please double click to show the popup
</t>
        </r>
      </text>
    </comment>
    <comment ref="D25" authorId="0" shapeId="0">
      <text>
        <r>
          <rPr>
            <b/>
            <sz val="9"/>
            <color indexed="81"/>
            <rFont val="Tahoma"/>
            <family val="2"/>
          </rPr>
          <t xml:space="preserve">[Date Format: dd/MM/yyyy]Please double click to show the popup
</t>
        </r>
      </text>
    </comment>
    <comment ref="E25" authorId="0" shapeId="0">
      <text>
        <r>
          <rPr>
            <b/>
            <sz val="9"/>
            <color indexed="81"/>
            <rFont val="Tahoma"/>
            <family val="2"/>
          </rPr>
          <t xml:space="preserve">[Date Format: dd/MM/yyyy]Please double click to show the popup
</t>
        </r>
      </text>
    </comment>
    <comment ref="D26" authorId="0" shapeId="0">
      <text>
        <r>
          <rPr>
            <b/>
            <sz val="9"/>
            <color indexed="81"/>
            <rFont val="Tahoma"/>
            <family val="2"/>
          </rPr>
          <t xml:space="preserve">[Date Format: dd/MM/yyyy]Please double click to show the popup
</t>
        </r>
      </text>
    </comment>
    <comment ref="E26" authorId="0" shapeId="0">
      <text>
        <r>
          <rPr>
            <b/>
            <sz val="9"/>
            <color indexed="81"/>
            <rFont val="Tahoma"/>
            <family val="2"/>
          </rPr>
          <t xml:space="preserve">[Date Format: dd/MM/yyyy]Please double click to show the popup
</t>
        </r>
      </text>
    </comment>
    <comment ref="D27" authorId="0" shapeId="0">
      <text>
        <r>
          <rPr>
            <b/>
            <sz val="9"/>
            <color indexed="81"/>
            <rFont val="Tahoma"/>
            <family val="2"/>
          </rPr>
          <t xml:space="preserve">[Date Format: dd/MM/yyyy]Please double click to show the popup
</t>
        </r>
      </text>
    </comment>
    <comment ref="E27" authorId="0" shapeId="0">
      <text>
        <r>
          <rPr>
            <b/>
            <sz val="9"/>
            <color indexed="81"/>
            <rFont val="Tahoma"/>
            <family val="2"/>
          </rPr>
          <t xml:space="preserve">[Date Format: dd/MM/yyyy]Please double click to show the popup
</t>
        </r>
      </text>
    </comment>
    <comment ref="D28" authorId="0" shapeId="0">
      <text>
        <r>
          <rPr>
            <b/>
            <sz val="9"/>
            <color indexed="81"/>
            <rFont val="Tahoma"/>
            <family val="2"/>
          </rPr>
          <t xml:space="preserve">[Date Format: dd/MM/yyyy]Please double click to show the popup
</t>
        </r>
      </text>
    </comment>
    <comment ref="E28" authorId="0" shapeId="0">
      <text>
        <r>
          <rPr>
            <b/>
            <sz val="9"/>
            <color indexed="81"/>
            <rFont val="Tahoma"/>
            <family val="2"/>
          </rPr>
          <t xml:space="preserve">[Date Format: dd/MM/yyyy]Please double click to show the popup
</t>
        </r>
      </text>
    </comment>
    <comment ref="D29" authorId="0" shapeId="0">
      <text>
        <r>
          <rPr>
            <b/>
            <sz val="9"/>
            <color indexed="81"/>
            <rFont val="Tahoma"/>
            <family val="2"/>
          </rPr>
          <t xml:space="preserve">[Date Format: dd/MM/yyyy]Please double click to show the popup
</t>
        </r>
      </text>
    </comment>
    <comment ref="E29" authorId="0" shapeId="0">
      <text>
        <r>
          <rPr>
            <b/>
            <sz val="9"/>
            <color indexed="81"/>
            <rFont val="Tahoma"/>
            <family val="2"/>
          </rPr>
          <t xml:space="preserve">[Date Format: dd/MM/yyyy]Please double click to show the popup
</t>
        </r>
      </text>
    </comment>
    <comment ref="D30" authorId="0" shapeId="0">
      <text>
        <r>
          <rPr>
            <b/>
            <sz val="9"/>
            <color indexed="81"/>
            <rFont val="Tahoma"/>
            <family val="2"/>
          </rPr>
          <t xml:space="preserve">[Date Format: dd/MM/yyyy]Please double click to show the popup
</t>
        </r>
      </text>
    </comment>
    <comment ref="E30" authorId="0" shapeId="0">
      <text>
        <r>
          <rPr>
            <b/>
            <sz val="9"/>
            <color indexed="81"/>
            <rFont val="Tahoma"/>
            <family val="2"/>
          </rPr>
          <t xml:space="preserve">[Date Format: dd/MM/yyyy]Please double click to show the popup
</t>
        </r>
      </text>
    </comment>
    <comment ref="D31" authorId="0" shapeId="0">
      <text>
        <r>
          <rPr>
            <b/>
            <sz val="9"/>
            <color indexed="81"/>
            <rFont val="Tahoma"/>
            <family val="2"/>
          </rPr>
          <t xml:space="preserve">[Date Format: dd/MM/yyyy]Please double click to show the popup
</t>
        </r>
      </text>
    </comment>
    <comment ref="E31" authorId="0" shapeId="0">
      <text>
        <r>
          <rPr>
            <b/>
            <sz val="9"/>
            <color indexed="81"/>
            <rFont val="Tahoma"/>
            <family val="2"/>
          </rPr>
          <t xml:space="preserve">[Date Format: dd/MM/yyyy]Please double click to show the popup
</t>
        </r>
      </text>
    </comment>
    <comment ref="D32" authorId="0" shapeId="0">
      <text>
        <r>
          <rPr>
            <b/>
            <sz val="9"/>
            <color indexed="81"/>
            <rFont val="Tahoma"/>
            <family val="2"/>
          </rPr>
          <t xml:space="preserve">[Date Format: dd/MM/yyyy]Please double click to show the popup
</t>
        </r>
      </text>
    </comment>
    <comment ref="E32" authorId="0" shapeId="0">
      <text>
        <r>
          <rPr>
            <b/>
            <sz val="9"/>
            <color indexed="81"/>
            <rFont val="Tahoma"/>
            <family val="2"/>
          </rPr>
          <t xml:space="preserve">[Date Format: dd/MM/yyyy]Please double click to show the popup
</t>
        </r>
      </text>
    </comment>
    <comment ref="D33" authorId="0" shapeId="0">
      <text>
        <r>
          <rPr>
            <b/>
            <sz val="9"/>
            <color indexed="81"/>
            <rFont val="Tahoma"/>
            <family val="2"/>
          </rPr>
          <t xml:space="preserve">[Date Format: dd/MM/yyyy]Please double click to show the popup
</t>
        </r>
      </text>
    </comment>
    <comment ref="E33" authorId="0" shapeId="0">
      <text>
        <r>
          <rPr>
            <b/>
            <sz val="9"/>
            <color indexed="81"/>
            <rFont val="Tahoma"/>
            <family val="2"/>
          </rPr>
          <t xml:space="preserve">[Date Format: dd/MM/yyyy]Please double click to show the popup
</t>
        </r>
      </text>
    </comment>
    <comment ref="D34" authorId="0" shapeId="0">
      <text>
        <r>
          <rPr>
            <b/>
            <sz val="9"/>
            <color indexed="81"/>
            <rFont val="Tahoma"/>
            <family val="2"/>
          </rPr>
          <t xml:space="preserve">[Date Format: dd/MM/yyyy]Please double click to show the popup
</t>
        </r>
      </text>
    </comment>
    <comment ref="E34" authorId="0" shapeId="0">
      <text>
        <r>
          <rPr>
            <b/>
            <sz val="9"/>
            <color indexed="81"/>
            <rFont val="Tahoma"/>
            <family val="2"/>
          </rPr>
          <t xml:space="preserve">[Date Format: dd/MM/yyyy]Please double click to show the popup
</t>
        </r>
      </text>
    </comment>
    <comment ref="D35" authorId="0" shapeId="0">
      <text>
        <r>
          <rPr>
            <b/>
            <sz val="9"/>
            <color indexed="81"/>
            <rFont val="Tahoma"/>
            <family val="2"/>
          </rPr>
          <t xml:space="preserve">[Date Format: dd/MM/yyyy]Please double click to show the popup
</t>
        </r>
      </text>
    </comment>
    <comment ref="E35" authorId="0" shapeId="0">
      <text>
        <r>
          <rPr>
            <b/>
            <sz val="9"/>
            <color indexed="81"/>
            <rFont val="Tahoma"/>
            <family val="2"/>
          </rPr>
          <t xml:space="preserve">[Date Format: dd/MM/yyyy]Please double click to show the popup
</t>
        </r>
      </text>
    </comment>
    <comment ref="D36" authorId="0" shapeId="0">
      <text>
        <r>
          <rPr>
            <b/>
            <sz val="9"/>
            <color indexed="81"/>
            <rFont val="Tahoma"/>
            <family val="2"/>
          </rPr>
          <t xml:space="preserve">[Date Format: dd/MM/yyyy]Please double click to show the popup
</t>
        </r>
      </text>
    </comment>
    <comment ref="E36" authorId="0" shapeId="0">
      <text>
        <r>
          <rPr>
            <b/>
            <sz val="9"/>
            <color indexed="81"/>
            <rFont val="Tahoma"/>
            <family val="2"/>
          </rPr>
          <t xml:space="preserve">[Date Format: dd/MM/yyyy]Please double click to show the popup
</t>
        </r>
      </text>
    </comment>
    <comment ref="D37" authorId="0" shapeId="0">
      <text>
        <r>
          <rPr>
            <b/>
            <sz val="9"/>
            <color indexed="81"/>
            <rFont val="Tahoma"/>
            <family val="2"/>
          </rPr>
          <t xml:space="preserve">[Date Format: dd/MM/yyyy]Please double click to show the popup
</t>
        </r>
      </text>
    </comment>
    <comment ref="E37" authorId="0" shapeId="0">
      <text>
        <r>
          <rPr>
            <b/>
            <sz val="9"/>
            <color indexed="81"/>
            <rFont val="Tahoma"/>
            <family val="2"/>
          </rPr>
          <t xml:space="preserve">[Date Format: dd/MM/yyyy]Please double click to show the popup
</t>
        </r>
      </text>
    </comment>
    <comment ref="D38" authorId="0" shapeId="0">
      <text>
        <r>
          <rPr>
            <b/>
            <sz val="9"/>
            <color indexed="81"/>
            <rFont val="Tahoma"/>
            <family val="2"/>
          </rPr>
          <t xml:space="preserve">[Date Format: dd/MM/yyyy]Please double click to show the popup
</t>
        </r>
      </text>
    </comment>
    <comment ref="E38" authorId="0" shapeId="0">
      <text>
        <r>
          <rPr>
            <b/>
            <sz val="9"/>
            <color indexed="81"/>
            <rFont val="Tahoma"/>
            <family val="2"/>
          </rPr>
          <t xml:space="preserve">[Date Format: dd/MM/yyyy]Please double click to show the popup
</t>
        </r>
      </text>
    </comment>
    <comment ref="D39" authorId="0" shapeId="0">
      <text>
        <r>
          <rPr>
            <b/>
            <sz val="9"/>
            <color indexed="81"/>
            <rFont val="Tahoma"/>
            <family val="2"/>
          </rPr>
          <t xml:space="preserve">[Date Format: dd/MM/yyyy]Please double click to show the popup
</t>
        </r>
      </text>
    </comment>
    <comment ref="E39" authorId="0" shapeId="0">
      <text>
        <r>
          <rPr>
            <b/>
            <sz val="9"/>
            <color indexed="81"/>
            <rFont val="Tahoma"/>
            <family val="2"/>
          </rPr>
          <t xml:space="preserve">[Date Format: dd/MM/yyyy]Please double click to show the popup
</t>
        </r>
      </text>
    </comment>
    <comment ref="D40" authorId="0" shapeId="0">
      <text>
        <r>
          <rPr>
            <b/>
            <sz val="9"/>
            <color indexed="81"/>
            <rFont val="Tahoma"/>
            <family val="2"/>
          </rPr>
          <t xml:space="preserve">[Date Format: dd/MM/yyyy]Please double click to show the popup
</t>
        </r>
      </text>
    </comment>
    <comment ref="E40" authorId="0" shapeId="0">
      <text>
        <r>
          <rPr>
            <b/>
            <sz val="9"/>
            <color indexed="81"/>
            <rFont val="Tahoma"/>
            <family val="2"/>
          </rPr>
          <t xml:space="preserve">[Date Format: dd/MM/yyyy]Please double click to show the popup
</t>
        </r>
      </text>
    </comment>
    <comment ref="D41" authorId="0" shapeId="0">
      <text>
        <r>
          <rPr>
            <b/>
            <sz val="9"/>
            <color indexed="81"/>
            <rFont val="Tahoma"/>
            <family val="2"/>
          </rPr>
          <t xml:space="preserve">[Date Format: dd/MM/yyyy]Please double click to show the popup
</t>
        </r>
      </text>
    </comment>
    <comment ref="E41" authorId="0" shapeId="0">
      <text>
        <r>
          <rPr>
            <b/>
            <sz val="9"/>
            <color indexed="81"/>
            <rFont val="Tahoma"/>
            <family val="2"/>
          </rPr>
          <t xml:space="preserve">[Date Format: dd/MM/yyyy]Please double click to show the popup
</t>
        </r>
      </text>
    </comment>
    <comment ref="D42" authorId="0" shapeId="0">
      <text>
        <r>
          <rPr>
            <b/>
            <sz val="9"/>
            <color indexed="81"/>
            <rFont val="Tahoma"/>
            <family val="2"/>
          </rPr>
          <t xml:space="preserve">[Date Format: dd/MM/yyyy]Please double click to show the popup
</t>
        </r>
      </text>
    </comment>
    <comment ref="E42" authorId="0" shapeId="0">
      <text>
        <r>
          <rPr>
            <b/>
            <sz val="9"/>
            <color indexed="81"/>
            <rFont val="Tahoma"/>
            <family val="2"/>
          </rPr>
          <t xml:space="preserve">[Date Format: dd/MM/yyyy]Please double click to show the popup
</t>
        </r>
      </text>
    </comment>
    <comment ref="D43" authorId="0" shapeId="0">
      <text>
        <r>
          <rPr>
            <b/>
            <sz val="9"/>
            <color indexed="81"/>
            <rFont val="Tahoma"/>
            <family val="2"/>
          </rPr>
          <t xml:space="preserve">[Date Format: dd/MM/yyyy]Please double click to show the popup
</t>
        </r>
      </text>
    </comment>
    <comment ref="E43" authorId="0" shapeId="0">
      <text>
        <r>
          <rPr>
            <b/>
            <sz val="9"/>
            <color indexed="81"/>
            <rFont val="Tahoma"/>
            <family val="2"/>
          </rPr>
          <t xml:space="preserve">[Date Format: dd/MM/yyyy]Please double click to show the popup
</t>
        </r>
      </text>
    </comment>
    <comment ref="D44" authorId="0" shapeId="0">
      <text>
        <r>
          <rPr>
            <b/>
            <sz val="9"/>
            <color indexed="81"/>
            <rFont val="Tahoma"/>
            <family val="2"/>
          </rPr>
          <t xml:space="preserve">[Date Format: dd/MM/yyyy]Please double click to show the popup
</t>
        </r>
      </text>
    </comment>
    <comment ref="E44" authorId="0" shapeId="0">
      <text>
        <r>
          <rPr>
            <b/>
            <sz val="9"/>
            <color indexed="81"/>
            <rFont val="Tahoma"/>
            <family val="2"/>
          </rPr>
          <t xml:space="preserve">[Date Format: dd/MM/yyyy]Please double click to show the popup
</t>
        </r>
      </text>
    </comment>
  </commentList>
</comments>
</file>

<file path=xl/comments5.xml><?xml version="1.0" encoding="utf-8"?>
<comments xmlns="http://schemas.openxmlformats.org/spreadsheetml/2006/main">
  <authors>
    <author>arun patel</author>
  </authors>
  <commentList>
    <comment ref="D14" authorId="0" shapeId="0">
      <text>
        <r>
          <rPr>
            <b/>
            <sz val="9"/>
            <color indexed="81"/>
            <rFont val="Tahoma"/>
            <family val="2"/>
          </rPr>
          <t xml:space="preserve">[Date Format: dd/MM/yyyy]Please double click to show the popup
</t>
        </r>
      </text>
    </comment>
    <comment ref="E14" authorId="0" shapeId="0">
      <text>
        <r>
          <rPr>
            <b/>
            <sz val="9"/>
            <color indexed="81"/>
            <rFont val="Tahoma"/>
            <family val="2"/>
          </rPr>
          <t xml:space="preserve">[Date Format: dd/MM/yyyy]Please double click to show the popup
</t>
        </r>
      </text>
    </comment>
    <comment ref="D15" authorId="0" shapeId="0">
      <text>
        <r>
          <rPr>
            <b/>
            <sz val="9"/>
            <color indexed="81"/>
            <rFont val="Tahoma"/>
            <family val="2"/>
          </rPr>
          <t xml:space="preserve">[Date Format: dd/MM/yyyy]Please double click to show the popup
</t>
        </r>
      </text>
    </comment>
    <comment ref="E15" authorId="0" shapeId="0">
      <text>
        <r>
          <rPr>
            <b/>
            <sz val="9"/>
            <color indexed="81"/>
            <rFont val="Tahoma"/>
            <family val="2"/>
          </rPr>
          <t xml:space="preserve">[Date Format: dd/MM/yyyy]Please double click to show the popup
</t>
        </r>
      </text>
    </comment>
    <comment ref="D16" authorId="0" shapeId="0">
      <text>
        <r>
          <rPr>
            <b/>
            <sz val="9"/>
            <color indexed="81"/>
            <rFont val="Tahoma"/>
            <family val="2"/>
          </rPr>
          <t xml:space="preserve">[Date Format: dd/MM/yyyy]Please double click to show the popup
</t>
        </r>
      </text>
    </comment>
    <comment ref="E16" authorId="0" shapeId="0">
      <text>
        <r>
          <rPr>
            <b/>
            <sz val="9"/>
            <color indexed="81"/>
            <rFont val="Tahoma"/>
            <family val="2"/>
          </rPr>
          <t xml:space="preserve">[Date Format: dd/MM/yyyy]Please double click to show the popup
</t>
        </r>
      </text>
    </comment>
  </commentList>
</comments>
</file>

<file path=xl/comments6.xml><?xml version="1.0" encoding="utf-8"?>
<comments xmlns="http://schemas.openxmlformats.org/spreadsheetml/2006/main">
  <authors>
    <author>arun patel</author>
  </authors>
  <commentList>
    <comment ref="J12" authorId="0" shapeId="0">
      <text>
        <r>
          <rPr>
            <b/>
            <sz val="9"/>
            <color indexed="81"/>
            <rFont val="Tahoma"/>
            <family val="2"/>
          </rPr>
          <t xml:space="preserve">[Unit: PURE]
[Scale: Actuals]
</t>
        </r>
      </text>
    </comment>
    <comment ref="K12" authorId="0" shapeId="0">
      <text>
        <r>
          <rPr>
            <b/>
            <sz val="9"/>
            <color indexed="81"/>
            <rFont val="Tahoma"/>
            <family val="2"/>
          </rPr>
          <t xml:space="preserve">[Unit: PURE]
[Scale: Actuals]
</t>
        </r>
      </text>
    </comment>
    <comment ref="L12" authorId="0" shapeId="0">
      <text>
        <r>
          <rPr>
            <b/>
            <sz val="9"/>
            <color indexed="81"/>
            <rFont val="Tahoma"/>
            <family val="2"/>
          </rPr>
          <t xml:space="preserve">[Unit: PURE]
[Scale: Actuals]
</t>
        </r>
      </text>
    </comment>
    <comment ref="M12" authorId="0" shapeId="0">
      <text>
        <r>
          <rPr>
            <b/>
            <sz val="9"/>
            <color indexed="81"/>
            <rFont val="Tahoma"/>
            <family val="2"/>
          </rPr>
          <t xml:space="preserve">[Unit: PURE]
[Scale: Actuals]
</t>
        </r>
      </text>
    </comment>
    <comment ref="J13" authorId="0" shapeId="0">
      <text>
        <r>
          <rPr>
            <b/>
            <sz val="9"/>
            <color indexed="81"/>
            <rFont val="Tahoma"/>
            <family val="2"/>
          </rPr>
          <t xml:space="preserve">[Unit: PURE]
[Scale: Actuals]
</t>
        </r>
      </text>
    </comment>
    <comment ref="K13" authorId="0" shapeId="0">
      <text>
        <r>
          <rPr>
            <b/>
            <sz val="9"/>
            <color indexed="81"/>
            <rFont val="Tahoma"/>
            <family val="2"/>
          </rPr>
          <t xml:space="preserve">[Unit: PURE]
[Scale: Actuals]
</t>
        </r>
      </text>
    </comment>
    <comment ref="L13" authorId="0" shapeId="0">
      <text>
        <r>
          <rPr>
            <b/>
            <sz val="9"/>
            <color indexed="81"/>
            <rFont val="Tahoma"/>
            <family val="2"/>
          </rPr>
          <t xml:space="preserve">[Unit: PURE]
[Scale: Actuals]
</t>
        </r>
      </text>
    </comment>
    <comment ref="M13" authorId="0" shapeId="0">
      <text>
        <r>
          <rPr>
            <b/>
            <sz val="9"/>
            <color indexed="81"/>
            <rFont val="Tahoma"/>
            <family val="2"/>
          </rPr>
          <t xml:space="preserve">[Unit: PURE]
[Scale: Actuals]
</t>
        </r>
      </text>
    </comment>
    <comment ref="J14" authorId="0" shapeId="0">
      <text>
        <r>
          <rPr>
            <b/>
            <sz val="9"/>
            <color indexed="81"/>
            <rFont val="Tahoma"/>
            <family val="2"/>
          </rPr>
          <t xml:space="preserve">[Unit: PURE]
[Scale: Actuals]
</t>
        </r>
      </text>
    </comment>
    <comment ref="K14" authorId="0" shapeId="0">
      <text>
        <r>
          <rPr>
            <b/>
            <sz val="9"/>
            <color indexed="81"/>
            <rFont val="Tahoma"/>
            <family val="2"/>
          </rPr>
          <t xml:space="preserve">[Unit: PURE]
[Scale: Actuals]
</t>
        </r>
      </text>
    </comment>
    <comment ref="L14" authorId="0" shapeId="0">
      <text>
        <r>
          <rPr>
            <b/>
            <sz val="9"/>
            <color indexed="81"/>
            <rFont val="Tahoma"/>
            <family val="2"/>
          </rPr>
          <t xml:space="preserve">[Unit: PURE]
[Scale: Actuals]
</t>
        </r>
      </text>
    </comment>
    <comment ref="M14" authorId="0" shapeId="0">
      <text>
        <r>
          <rPr>
            <b/>
            <sz val="9"/>
            <color indexed="81"/>
            <rFont val="Tahoma"/>
            <family val="2"/>
          </rPr>
          <t xml:space="preserve">[Unit: PURE]
[Scale: Actuals]
</t>
        </r>
      </text>
    </comment>
    <comment ref="J15" authorId="0" shapeId="0">
      <text>
        <r>
          <rPr>
            <b/>
            <sz val="9"/>
            <color indexed="81"/>
            <rFont val="Tahoma"/>
            <family val="2"/>
          </rPr>
          <t xml:space="preserve">[Unit: PURE]
[Scale: Actuals]
</t>
        </r>
      </text>
    </comment>
    <comment ref="K15" authorId="0" shapeId="0">
      <text>
        <r>
          <rPr>
            <b/>
            <sz val="9"/>
            <color indexed="81"/>
            <rFont val="Tahoma"/>
            <family val="2"/>
          </rPr>
          <t xml:space="preserve">[Unit: PURE]
[Scale: Actuals]
</t>
        </r>
      </text>
    </comment>
    <comment ref="L15" authorId="0" shapeId="0">
      <text>
        <r>
          <rPr>
            <b/>
            <sz val="9"/>
            <color indexed="81"/>
            <rFont val="Tahoma"/>
            <family val="2"/>
          </rPr>
          <t xml:space="preserve">[Unit: PURE]
[Scale: Actuals]
</t>
        </r>
      </text>
    </comment>
    <comment ref="M15" authorId="0" shapeId="0">
      <text>
        <r>
          <rPr>
            <b/>
            <sz val="9"/>
            <color indexed="81"/>
            <rFont val="Tahoma"/>
            <family val="2"/>
          </rPr>
          <t xml:space="preserve">[Unit: PURE]
[Scale: Actuals]
</t>
        </r>
      </text>
    </comment>
    <comment ref="J16" authorId="0" shapeId="0">
      <text>
        <r>
          <rPr>
            <b/>
            <sz val="9"/>
            <color indexed="81"/>
            <rFont val="Tahoma"/>
            <family val="2"/>
          </rPr>
          <t xml:space="preserve">[Unit: PURE]
[Scale: Actuals]
</t>
        </r>
      </text>
    </comment>
    <comment ref="K16" authorId="0" shapeId="0">
      <text>
        <r>
          <rPr>
            <b/>
            <sz val="9"/>
            <color indexed="81"/>
            <rFont val="Tahoma"/>
            <family val="2"/>
          </rPr>
          <t xml:space="preserve">[Unit: PURE]
[Scale: Actuals]
</t>
        </r>
      </text>
    </comment>
    <comment ref="L16" authorId="0" shapeId="0">
      <text>
        <r>
          <rPr>
            <b/>
            <sz val="9"/>
            <color indexed="81"/>
            <rFont val="Tahoma"/>
            <family val="2"/>
          </rPr>
          <t xml:space="preserve">[Unit: PURE]
[Scale: Actuals]
</t>
        </r>
      </text>
    </comment>
    <comment ref="M16" authorId="0" shapeId="0">
      <text>
        <r>
          <rPr>
            <b/>
            <sz val="9"/>
            <color indexed="81"/>
            <rFont val="Tahoma"/>
            <family val="2"/>
          </rPr>
          <t xml:space="preserve">[Unit: PURE]
[Scale: Actuals]
</t>
        </r>
      </text>
    </comment>
    <comment ref="J17" authorId="0" shapeId="0">
      <text>
        <r>
          <rPr>
            <b/>
            <sz val="9"/>
            <color indexed="81"/>
            <rFont val="Tahoma"/>
            <family val="2"/>
          </rPr>
          <t xml:space="preserve">[Unit: PURE]
[Scale: Actuals]
</t>
        </r>
      </text>
    </comment>
    <comment ref="K17" authorId="0" shapeId="0">
      <text>
        <r>
          <rPr>
            <b/>
            <sz val="9"/>
            <color indexed="81"/>
            <rFont val="Tahoma"/>
            <family val="2"/>
          </rPr>
          <t xml:space="preserve">[Unit: PURE]
[Scale: Actuals]
</t>
        </r>
      </text>
    </comment>
    <comment ref="L17" authorId="0" shapeId="0">
      <text>
        <r>
          <rPr>
            <b/>
            <sz val="9"/>
            <color indexed="81"/>
            <rFont val="Tahoma"/>
            <family val="2"/>
          </rPr>
          <t xml:space="preserve">[Unit: PURE]
[Scale: Actuals]
</t>
        </r>
      </text>
    </comment>
    <comment ref="M17" authorId="0" shapeId="0">
      <text>
        <r>
          <rPr>
            <b/>
            <sz val="9"/>
            <color indexed="81"/>
            <rFont val="Tahoma"/>
            <family val="2"/>
          </rPr>
          <t xml:space="preserve">[Unit: PURE]
[Scale: Actuals]
</t>
        </r>
      </text>
    </comment>
    <comment ref="J26" authorId="0" shapeId="0">
      <text>
        <r>
          <rPr>
            <b/>
            <sz val="9"/>
            <color indexed="81"/>
            <rFont val="Tahoma"/>
            <family val="2"/>
          </rPr>
          <t xml:space="preserve">[Unit: PURE]
[Scale: Actuals]
</t>
        </r>
      </text>
    </comment>
    <comment ref="K26" authorId="0" shapeId="0">
      <text>
        <r>
          <rPr>
            <b/>
            <sz val="9"/>
            <color indexed="81"/>
            <rFont val="Tahoma"/>
            <family val="2"/>
          </rPr>
          <t xml:space="preserve">[Unit: PURE]
[Scale: Actuals]
</t>
        </r>
      </text>
    </comment>
    <comment ref="L26" authorId="0" shapeId="0">
      <text>
        <r>
          <rPr>
            <b/>
            <sz val="9"/>
            <color indexed="81"/>
            <rFont val="Tahoma"/>
            <family val="2"/>
          </rPr>
          <t xml:space="preserve">[Unit: PURE]
[Scale: Actuals]
</t>
        </r>
      </text>
    </comment>
    <comment ref="M26" authorId="0" shapeId="0">
      <text>
        <r>
          <rPr>
            <b/>
            <sz val="9"/>
            <color indexed="81"/>
            <rFont val="Tahoma"/>
            <family val="2"/>
          </rPr>
          <t xml:space="preserve">[Unit: PURE]
[Scale: Actuals]
</t>
        </r>
      </text>
    </comment>
    <comment ref="J36" authorId="0" shapeId="0">
      <text>
        <r>
          <rPr>
            <b/>
            <sz val="9"/>
            <color indexed="81"/>
            <rFont val="Tahoma"/>
            <family val="2"/>
          </rPr>
          <t xml:space="preserve">[Unit: PURE]
[Scale: Actuals]
</t>
        </r>
      </text>
    </comment>
    <comment ref="K36" authorId="0" shapeId="0">
      <text>
        <r>
          <rPr>
            <b/>
            <sz val="9"/>
            <color indexed="81"/>
            <rFont val="Tahoma"/>
            <family val="2"/>
          </rPr>
          <t xml:space="preserve">[Unit: PURE]
[Scale: Actuals]
</t>
        </r>
      </text>
    </comment>
    <comment ref="L36" authorId="0" shapeId="0">
      <text>
        <r>
          <rPr>
            <b/>
            <sz val="9"/>
            <color indexed="81"/>
            <rFont val="Tahoma"/>
            <family val="2"/>
          </rPr>
          <t xml:space="preserve">[Unit: PURE]
[Scale: Actuals]
</t>
        </r>
      </text>
    </comment>
    <comment ref="M36" authorId="0" shapeId="0">
      <text>
        <r>
          <rPr>
            <b/>
            <sz val="9"/>
            <color indexed="81"/>
            <rFont val="Tahoma"/>
            <family val="2"/>
          </rPr>
          <t xml:space="preserve">[Unit: PURE]
[Scale: Actuals]
</t>
        </r>
      </text>
    </comment>
  </commentList>
</comments>
</file>

<file path=xl/comments7.xml><?xml version="1.0" encoding="utf-8"?>
<comments xmlns="http://schemas.openxmlformats.org/spreadsheetml/2006/main">
  <authors>
    <author>Surekha Ghadigaonkar</author>
  </authors>
  <commentList>
    <comment ref="G19" authorId="0" shapeId="0">
      <text>
        <r>
          <rPr>
            <b/>
            <sz val="9"/>
            <color indexed="81"/>
            <rFont val="Tahoma"/>
            <family val="2"/>
          </rPr>
          <t xml:space="preserve">[Unit: PURE]
[Scale: Actuals]
</t>
        </r>
        <r>
          <rPr>
            <sz val="9"/>
            <color indexed="81"/>
            <rFont val="Tahoma"/>
            <family val="2"/>
          </rPr>
          <t xml:space="preserve">
</t>
        </r>
      </text>
    </comment>
  </commentList>
</comments>
</file>

<file path=xl/comments8.xml><?xml version="1.0" encoding="utf-8"?>
<comments xmlns="http://schemas.openxmlformats.org/spreadsheetml/2006/main">
  <authors>
    <author>sbapat</author>
  </authors>
  <commentList>
    <comment ref="E12" authorId="0" shapeId="0">
      <text>
        <r>
          <rPr>
            <b/>
            <sz val="9"/>
            <color indexed="81"/>
            <rFont val="Tahoma"/>
            <family val="2"/>
          </rPr>
          <t>[Unit: PURE]
[Scale: Actuals]</t>
        </r>
      </text>
    </comment>
    <comment ref="E13" authorId="0" shapeId="0">
      <text>
        <r>
          <rPr>
            <b/>
            <sz val="9"/>
            <color indexed="81"/>
            <rFont val="Tahoma"/>
            <family val="2"/>
          </rPr>
          <t>[Unit: PURE]
[Scale: Actuals]</t>
        </r>
      </text>
    </comment>
    <comment ref="E16" authorId="0" shapeId="0">
      <text>
        <r>
          <rPr>
            <b/>
            <sz val="9"/>
            <color indexed="81"/>
            <rFont val="Tahoma"/>
            <family val="2"/>
          </rPr>
          <t>[Date Format: dd/MM/yyyy]Please double click to show the popup</t>
        </r>
      </text>
    </comment>
  </commentList>
</comments>
</file>

<file path=xl/sharedStrings.xml><?xml version="1.0" encoding="utf-8"?>
<sst xmlns="http://schemas.openxmlformats.org/spreadsheetml/2006/main" count="1524" uniqueCount="806">
  <si>
    <t>Dominican Republic, Pesos</t>
  </si>
  <si>
    <t>XCD</t>
  </si>
  <si>
    <t>East Caribbean Dollars</t>
  </si>
  <si>
    <t>EGP</t>
  </si>
  <si>
    <t>Egypt, Pounds</t>
  </si>
  <si>
    <t>SVC</t>
  </si>
  <si>
    <t>El Salvador, Colones</t>
  </si>
  <si>
    <t>ERN</t>
  </si>
  <si>
    <t>Eritrea, Nakfa</t>
  </si>
  <si>
    <t>EEK</t>
  </si>
  <si>
    <t>Estonia, Krooni</t>
  </si>
  <si>
    <t>ETB</t>
  </si>
  <si>
    <t>Ethiopia, Birr</t>
  </si>
  <si>
    <t>EUR</t>
  </si>
  <si>
    <t>Euro Member Countries, Euro</t>
  </si>
  <si>
    <t>FKP</t>
  </si>
  <si>
    <t>Falkland Islands (Malvinas), Pounds</t>
  </si>
  <si>
    <t>FJD</t>
  </si>
  <si>
    <t>Fiji, Dollars</t>
  </si>
  <si>
    <t>GMD</t>
  </si>
  <si>
    <t>Gambia, Dalasi</t>
  </si>
  <si>
    <t>GEL</t>
  </si>
  <si>
    <t>Georgia, Lari</t>
  </si>
  <si>
    <t>GHS</t>
  </si>
  <si>
    <t>Ghana, Cedis</t>
  </si>
  <si>
    <t>GIP</t>
  </si>
  <si>
    <t>Gibraltar, Pounds</t>
  </si>
  <si>
    <t>XAU</t>
  </si>
  <si>
    <t>Gold, Ounces</t>
  </si>
  <si>
    <t>GTQ</t>
  </si>
  <si>
    <t>Guatemala, Quetzales</t>
  </si>
  <si>
    <t>GGP</t>
  </si>
  <si>
    <t>Language</t>
  </si>
  <si>
    <t>&lt;PrefixNamespace&gt;_x000D_
  &lt;add key="Prefix" value="cmp" /&gt;_x000D_
  &lt;add key="Namespace" value="" /&gt;_x000D_
  &lt;add key="Scheme" value="" /&gt;_x000D_
  &lt;add key="SchemaFileName" value="" /&gt;_x000D_
&lt;/PrefixNamespace&gt;</t>
  </si>
  <si>
    <t>{9D464D58-4FAD-4758-A826-6A433BFB4418}</t>
  </si>
  <si>
    <t>Previous To Previous Period</t>
  </si>
  <si>
    <t>#TABLE#</t>
  </si>
  <si>
    <t>#LAYOUTSCSR#</t>
  </si>
  <si>
    <t>#LAYOUTECSR#</t>
  </si>
  <si>
    <t>#LAYOUTSCER#</t>
  </si>
  <si>
    <t>#LAYOUTECER#</t>
  </si>
  <si>
    <t>#CustPlc#</t>
  </si>
  <si>
    <t>Lakhs</t>
  </si>
  <si>
    <t>Bank Working Code</t>
  </si>
  <si>
    <t>Bank Name</t>
  </si>
  <si>
    <t>Report Status</t>
  </si>
  <si>
    <t>Do Version Check</t>
  </si>
  <si>
    <t>Seed year</t>
  </si>
  <si>
    <t>IsRevised</t>
  </si>
  <si>
    <t>Reporting Institution</t>
  </si>
  <si>
    <t>Bank Category</t>
  </si>
  <si>
    <t>Status</t>
  </si>
  <si>
    <t>in-rbi-rep.xsd#in-rbi-rep_NameOfReportingInstitution</t>
  </si>
  <si>
    <t>in-rbi-rep.xsd#in-rbi-rep_ReportForTheYearEnded</t>
  </si>
  <si>
    <t>in-rbi-rep.xsd#in-rbi-rep_DateOfReport</t>
  </si>
  <si>
    <t>in-rbi-rep.xsd#in-rbi-rep_ValidationStatus</t>
  </si>
  <si>
    <t>b73a477b-1f25-4f2c-b474-56f434b86451:~:NotMandatory:~:True:~:</t>
  </si>
  <si>
    <t>6af73357-db89-4e21-8c05-aeeaa24f448e:~:General_info:~:NotMandatory:~:True:~::~:</t>
  </si>
  <si>
    <t>For the Period Ended</t>
  </si>
  <si>
    <t xml:space="preserve">Date of Report </t>
  </si>
  <si>
    <t xml:space="preserve">Validation Status </t>
  </si>
  <si>
    <t>REPORT ON RISK BASED SUPERVISION</t>
  </si>
  <si>
    <t>in-rbi-rep.xsd#in-rbi-rep_RegionOfBusinessAxis::in-rbi-rep.xsd#in-rbi-rep_DomesticMember</t>
  </si>
  <si>
    <t>in-rbi-rep.xsd#in-rbi-rep_RegionOfBusinessAxis::in-rbi-rep.xsd#in-rbi-rep_OverseasMember</t>
  </si>
  <si>
    <t>541cae83-ee7f-4582-bfdb-de17fbc21263:~:NotMandatory:~:True:~:</t>
  </si>
  <si>
    <t>9f402970-bdb0-4730-b7d1-c77cf218714f:~:lyt_RatingWiseStdAdv:~:NotMandatory:~:True:~::~:</t>
  </si>
  <si>
    <t>#SERIAL#</t>
  </si>
  <si>
    <t>Number of Accounts</t>
  </si>
  <si>
    <t>Amt of Advances</t>
  </si>
  <si>
    <t>Applicable Rate of Interest (ROI)</t>
  </si>
  <si>
    <t>Min</t>
  </si>
  <si>
    <t>Max</t>
  </si>
  <si>
    <t>Sr. No.</t>
  </si>
  <si>
    <t>Internal Rating</t>
  </si>
  <si>
    <t>Remarks</t>
  </si>
  <si>
    <t>in-rbi-rep.xsd#in-rbi-rep_InternalRatingTypeAxis::in-rbi-rep.xsd#in-rbi-rep_InternalRatingOneMember</t>
  </si>
  <si>
    <t>in-rbi-rep.xsd#in-rbi-rep_ExternalRatingTypeAxis::in-rbi-rep.xsd#in-rbi-rep_ExternalUnratedNonSLRInvestmentsOfWhichExemptedForUnratedCeilingMember</t>
  </si>
  <si>
    <t>in-rbi-rep.xsd#in-rbi-rep_NumberOfAccountsForDistributionOfStandardAdvances@http://www.xbrl.org/2003/role/terseLabel</t>
  </si>
  <si>
    <t>in-rbi-rep.xsd#in-rbi-rep_AmountOfAdvancesForDistributionOfStandardAdvances@http://www.xbrl.org/2003/role/terseLabel</t>
  </si>
  <si>
    <t>in-rbi-rep.xsd#in-rbi-rep_ApplicableRateOfInterestForDistributionOfStandardAdvances@http://www.xbrl.org/2003/role/terseLabel</t>
  </si>
  <si>
    <t>in-rbi-rep.xsd#in-rbi-rep_WeightedAverageRateOfInterestChargedForDistributionOfStandardAdvances@http://www.xbrl.org/2003/role/terseLabel</t>
  </si>
  <si>
    <t>in-rbi-rep.xsd#in-rbi-rep_RemarksForDistributionOfStandardAdvances@http://www.xbrl.org/2003/role/terseLabel</t>
  </si>
  <si>
    <t xml:space="preserve">Details of Infrastructure Finance: Industries </t>
  </si>
  <si>
    <t>6b683a52-030a-4aeb-b165-3c530a93f1a7:~:NotMandatory:~:True:~:</t>
  </si>
  <si>
    <t>43b4afe9-edb0-4c7d-8c43-ec2e19ce74ae:~:lyt_ExternalRating:~:NotMandatory:~:True:~::~:</t>
  </si>
  <si>
    <t>External Rating</t>
  </si>
  <si>
    <t>Amount</t>
  </si>
  <si>
    <t>Unrated Non-SLR Investments</t>
  </si>
  <si>
    <t>Total Non-SLR Investments</t>
  </si>
  <si>
    <t>in-rbi-rep.xsd#in-rbi-rep_AmountOfNonSLRInvestments</t>
  </si>
  <si>
    <t>in-rbi-rep.xsd#in-rbi-rep_RemarksForDistributionOfNonSLRInvestments@http://www.xbrl.org/2003/role/terseLabel</t>
  </si>
  <si>
    <t>in-rbi-rep.xsd#in-rbi-rep_ExternalRatingTypeAxis::in-rbi-rep.xsd#in-rbi-rep_ExternalRatingOneMember</t>
  </si>
  <si>
    <t>in-rbi-rep.xsd#in-rbi-rep_ExternalRatingTypeAxis::in-rbi-rep.xsd#in-rbi-rep_ExternalUnratedNonSLRInvestmentsMember</t>
  </si>
  <si>
    <t>in-rbi-rep.xsd#in-rbi-rep_ExternalRatingTypeAxis::in-rbi-rep.xsd#in-rbi-rep_AggregateNonSLRInvestmentsMember</t>
  </si>
  <si>
    <t>d65bc2fb-d969-43a5-bfb8-3af37f5b6ef2:~:lyt_InternalRating:~:NotMandatory:~:True:~::~:</t>
  </si>
  <si>
    <t>#ENDT#</t>
  </si>
  <si>
    <t>#STDT#</t>
  </si>
  <si>
    <t>d2b9fab8-ddfc-4d26-8890-fe68ebcb07a9:~:NotMandatory:~:True:~:</t>
  </si>
  <si>
    <t>To Others</t>
  </si>
  <si>
    <t>2.Loans Securitized</t>
  </si>
  <si>
    <t>With ARCs</t>
  </si>
  <si>
    <t>With Others</t>
  </si>
  <si>
    <t>3.All Others</t>
  </si>
  <si>
    <t>Total (1+2+3)</t>
  </si>
  <si>
    <t>1.Loan Sales</t>
  </si>
  <si>
    <t>To ARCs</t>
  </si>
  <si>
    <t>Amount of Loans Sold/ Securitised</t>
  </si>
  <si>
    <t>Provisions
Held</t>
  </si>
  <si>
    <t>Gain/Loss
from Sale/
Securitisation</t>
  </si>
  <si>
    <t>Retained
Interest</t>
  </si>
  <si>
    <t>Domestic Operations</t>
  </si>
  <si>
    <t>Overseas Operations</t>
  </si>
  <si>
    <t>Loan Sales and Securitization (April to date)</t>
  </si>
  <si>
    <t>in-rbi-rep.xsd#in-rbi-rep_DistributionOfLoanSalesAndSecuritisationAxis::in-rbi-rep.xsd#in-rbi-rep_AggregateLoanSalesMember</t>
  </si>
  <si>
    <t>in-rbi-rep.xsd#in-rbi-rep_DistributionOfLoanSalesAndSecuritisationAxis::in-rbi-rep.xsd#in-rbi-rep_LoanSalesToARCsMember</t>
  </si>
  <si>
    <t>in-rbi-rep.xsd#in-rbi-rep_DistributionOfLoanSalesAndSecuritisationAxis::in-rbi-rep.xsd#in-rbi-rep_LoanSalesToOtherMember</t>
  </si>
  <si>
    <t>in-rbi-rep.xsd#in-rbi-rep_DistributionOfLoanSalesAndSecuritisationAxis::in-rbi-rep.xsd#in-rbi-rep_AggregateLoanSecuritizedMember</t>
  </si>
  <si>
    <t>in-rbi-rep.xsd#in-rbi-rep_DistributionOfLoanSalesAndSecuritisationAxis::in-rbi-rep.xsd#in-rbi-rep_LoansSecuritizedWithARCsMember</t>
  </si>
  <si>
    <t>in-rbi-rep.xsd#in-rbi-rep_DistributionOfLoanSalesAndSecuritisationAxis::in-rbi-rep.xsd#in-rbi-rep_LoansSecuritizedWithOthersMember</t>
  </si>
  <si>
    <t>in-rbi-rep.xsd#in-rbi-rep_DistributionOfLoanSalesAndSecuritisationAxis::in-rbi-rep.xsd#in-rbi-rep_LoanSalesSecuritizationToAllOthersMember</t>
  </si>
  <si>
    <t>in-rbi-rep.xsd#in-rbi-rep_DistributionOfLoanSalesAndSecuritisationAxis::in-rbi-rep.xsd#in-rbi-rep_LoanSalesSecuritisationMember</t>
  </si>
  <si>
    <t>in-rbi-rep.xsd#in-rbi-rep_AmountOfLoansSoldSecuritised@http://www.xbrl.org/2003/role/terseLabel</t>
  </si>
  <si>
    <t>in-rbi-rep.xsd#in-rbi-rep_ProvisionsHeldForLoansSoldSecuritised@http://www.xbrl.org/2003/role/terseLabel</t>
  </si>
  <si>
    <t>in-rbi-rep.xsd#in-rbi-rep_GainLossFromSaleSecuritisation@http://www.xbrl.org/2003/role/terseLabel</t>
  </si>
  <si>
    <t>in-rbi-rep.xsd#in-rbi-rep_RetainedInterestOfLoansSoldSecuritised@http://www.xbrl.org/2003/role/terseLabel</t>
  </si>
  <si>
    <t>in-rbi-rep.xsd#in-rbi-rep_RemarksForLoansSoldSecuritised@http://www.xbrl.org/2003/role/terseLabel</t>
  </si>
  <si>
    <t>48f3a591-ea80-4503-8dbd-6354af493fa6:~:NotMandatory:~:True:~:</t>
  </si>
  <si>
    <t>f7ad46a1-9412-42d5-8aa5-547f0d6d9e5b:~:lyt_Housing-Finance:~:NotMandatory:~:True:~::~:</t>
  </si>
  <si>
    <t>Amount of Direct Housing Finance</t>
  </si>
  <si>
    <t>Amount of Indirect Housing Finance</t>
  </si>
  <si>
    <t>Grand Total (Col. 1+2+6)</t>
  </si>
  <si>
    <t>NHB</t>
  </si>
  <si>
    <t>HUDCO</t>
  </si>
  <si>
    <t>MBS*</t>
  </si>
  <si>
    <t>Total</t>
  </si>
  <si>
    <t xml:space="preserve">Total Housing Finance Outstanding at end of the quarter </t>
  </si>
  <si>
    <t>in-rbi-rep.xsd#in-rbi-rep_DisbursementOfHousingFinance</t>
  </si>
  <si>
    <t>in-rbi-rep.xsd#in-rbi-rep_AggregateHousingFinanceOutstanding</t>
  </si>
  <si>
    <t>cb235684-8970-4939-90ce-15e24fcfc1b6:~:NotMandatory:~:True:~:</t>
  </si>
  <si>
    <t>(Amounts in Rs. Lakh)</t>
  </si>
  <si>
    <t>( Amount in Rs. Lakh)</t>
  </si>
  <si>
    <t xml:space="preserve">of which exempted for unrated ceiling </t>
  </si>
  <si>
    <t>Investment in Guaranteed/ Non-Guaranteed Bonds of</t>
  </si>
  <si>
    <t>a5c72f6d-1a2b-4ed4-85eb-b85d36e63bd3:~:lyt_Infralending:~:NotMandatory:~:True:~::~:</t>
  </si>
  <si>
    <t>Transport</t>
  </si>
  <si>
    <t>Energy</t>
  </si>
  <si>
    <t>Water &amp; Sanitation</t>
  </si>
  <si>
    <t>Communication</t>
  </si>
  <si>
    <t>Social and Commercial Infrastructure</t>
  </si>
  <si>
    <t>Decimal</t>
  </si>
  <si>
    <t>Loans &amp; Advances</t>
  </si>
  <si>
    <t>fn_G70_0_13082012</t>
  </si>
  <si>
    <t>Derivatives-Dom</t>
  </si>
  <si>
    <t>in-rbi-rep.xsd#in-rbi-rep_NumberOfCDSTransactionsAtTheEndOfQuarter</t>
  </si>
  <si>
    <t>http://www.xbrl.org/2003/role/terseLabel</t>
  </si>
  <si>
    <t>No. of  transactions</t>
  </si>
  <si>
    <t>fn_H70_1_13082012</t>
  </si>
  <si>
    <t>fn_G71_2_13082012</t>
  </si>
  <si>
    <t>fn_H71_3_13082012</t>
  </si>
  <si>
    <t>fn_G72_4_13082012</t>
  </si>
  <si>
    <t>fn_H72_5_13082012</t>
  </si>
  <si>
    <t>fn_E70_6_13082012</t>
  </si>
  <si>
    <t>in-rbi-rep.xsd#in-rbi-rep_NumberOfCDSTransactions</t>
  </si>
  <si>
    <t xml:space="preserve">No.of transactions </t>
  </si>
  <si>
    <t>fn_F70_7_13082012</t>
  </si>
  <si>
    <t>fn_E71_8_13082012</t>
  </si>
  <si>
    <t>fn_F71_9_13082012</t>
  </si>
  <si>
    <t>fn_E72_10_13082012</t>
  </si>
  <si>
    <t>fn_F72_11_13082012</t>
  </si>
  <si>
    <t>fn_E73_12_13082012</t>
  </si>
  <si>
    <t>in-rbi-rep.xsd#in-rbi-rep_AmountOfProtectionBoughtSoldForCDSTransaction</t>
  </si>
  <si>
    <t>Amount of protection bought/sold</t>
  </si>
  <si>
    <t>fn_F73_13_13082012</t>
  </si>
  <si>
    <t>fn_E74_14_13082012</t>
  </si>
  <si>
    <t>fn_F74_15_13082012</t>
  </si>
  <si>
    <t>fn_E75_16_13082012</t>
  </si>
  <si>
    <t>fn_F75_17_13082012</t>
  </si>
  <si>
    <t>fn_G73_18_13082012</t>
  </si>
  <si>
    <t>in-rbi-rep.xsd#in-rbi-rep_AmountOfProtectionBoughtSoldForCDSTransactionAtTheEndOfQuarter</t>
  </si>
  <si>
    <t xml:space="preserve">Amount of protection bought/sold </t>
  </si>
  <si>
    <t>fn_H73_19_13082012</t>
  </si>
  <si>
    <t>fn_G74_20_13082012</t>
  </si>
  <si>
    <t>fn_H74_21_13082012</t>
  </si>
  <si>
    <t>fn_G75_22_13082012</t>
  </si>
  <si>
    <t>fn_H75_23_13082012</t>
  </si>
  <si>
    <t>fn_E93_24_13082012</t>
  </si>
  <si>
    <t>in-rbi-rep.xsd#in-rbi-rep_PremiumPaidRecievedOnCDSTransactionDuringTheQuarter</t>
  </si>
  <si>
    <t xml:space="preserve">Premium paid/received </t>
  </si>
  <si>
    <t>fn_F93_25_13082012</t>
  </si>
  <si>
    <t>fn_G93_26_13082012</t>
  </si>
  <si>
    <t>in-rbi-rep.xsd#in-rbi-rep_PremiumPaidRecievedOnCDSTransactionAtTheEndOfQuarter</t>
  </si>
  <si>
    <t>fn_H93_27_13082012</t>
  </si>
  <si>
    <t>fn_E94_28_13082012</t>
  </si>
  <si>
    <t>2bdb9044-ad40-48b8-83d2-c3c32b928354:~:Total:~:NotMandatory:~:True:~::~:</t>
  </si>
  <si>
    <t>Note:</t>
  </si>
  <si>
    <t>1 The extant RBI circular on financing of infrastructure may be referred.</t>
  </si>
  <si>
    <t>2 The weighted average maturity should be for advances/investments where maturity is defined.</t>
  </si>
  <si>
    <t>Total (1 to 6)</t>
  </si>
  <si>
    <t>Global Operations</t>
  </si>
  <si>
    <t xml:space="preserve">(Rs. Lakh) </t>
  </si>
  <si>
    <t>in-rbi-rep.xsd#in-rbi-rep_LoansAdvancesOutstanding</t>
  </si>
  <si>
    <t>in-rbi-rep.xsd#in-rbi-rep_LoanAdvanceWhereMaturityDefined</t>
  </si>
  <si>
    <t>in-rbi-rep.xsd#in-rbi-rep_InvestmentsOutstanding</t>
  </si>
  <si>
    <t>in-rbi-rep.xsd#in-rbi-rep_ExposureTypeAxis::in-rbi-rep.xsd#in-rbi-rep_LoanAdvancesAndInvestmentMember</t>
  </si>
  <si>
    <t>in-rbi-rep.xsd#in-rbi-rep_ExposureTypeAxis::in-rbi-rep.xsd#in-rbi-rep_WeightedAverageContractualMaturityMember</t>
  </si>
  <si>
    <t>Quarterly</t>
  </si>
  <si>
    <t>Return Name</t>
  </si>
  <si>
    <t>Return Code</t>
  </si>
  <si>
    <t>Date Of Audit</t>
  </si>
  <si>
    <t>Reporting Period Start Date</t>
  </si>
  <si>
    <t>Bank Code</t>
  </si>
  <si>
    <t>Reporting Frequency</t>
  </si>
  <si>
    <t>Return Version</t>
  </si>
  <si>
    <t>in-rbi-rep.xsd#in-rbi-rep_ReturnName</t>
  </si>
  <si>
    <t>in-rbi-rep.xsd#in-rbi-rep_ReturnCode</t>
  </si>
  <si>
    <t>in-rbi-rep.xsd#in-rbi-rep_BankCode</t>
  </si>
  <si>
    <t>in-rbi-rep.xsd#in-rbi-rep_ReportingFrequency</t>
  </si>
  <si>
    <t>in-rbi-rep.xsd#in-rbi-rep_DateOfAudit</t>
  </si>
  <si>
    <t>in-rbi-rep.xsd#in-rbi-rep_ReturnVersion</t>
  </si>
  <si>
    <t>in-rbi-rep.xsd#in-rbi-rep_ReportingPeriodStartDate</t>
  </si>
  <si>
    <t>Risk Based Supervision</t>
  </si>
  <si>
    <t>RBS</t>
  </si>
  <si>
    <t>in-rbi-rep.xsd#in-rbi-rep_ExposureTypeAxis::in-rbi-rep.xsd#in-rbi-rep_WeightedAverageResidualMaturityMember</t>
  </si>
  <si>
    <t>in-rbi-rep.xsd#in-rbi-rep_OtherInfrastructureFinanceAxis</t>
  </si>
  <si>
    <t>in-rbi-rep.xsd#in-rbi-rep_DetailsOfInfrastructureFinanceToIndustriesAxis::in-rbi-rep.xsd#in-rbi-rep_TransportMember:::in-rbi-rep.xsd#in-rbi-rep_RegionOfBusinessAxis::in-rbi-rep.xsd#in-rbi-rep_DomesticMember</t>
  </si>
  <si>
    <t>in-rbi-rep.xsd#in-rbi-rep_InternalRatingTypeAxis::in-rbi-rep.xsd#in-rbi-rep_InternalUnratedNonSLRInvestmentsMember</t>
  </si>
  <si>
    <t>in-rbi-rep.xsd#in-rbi-rep_InternalRatingTypeAxis::in-rbi-rep.xsd#in-rbi-rep_InternalUnratedNonSLRInvestmentsOfWhichExemptedForUnratedCeilingMember</t>
  </si>
  <si>
    <t>in-rbi-rep.xsd#in-rbi-rep_InternalRatingTypeAxis::in-rbi-rep.xsd#in-rbi-rep_AggregateNonSLRInvestmentsMember</t>
  </si>
  <si>
    <t>(Rs. in lakh)</t>
  </si>
  <si>
    <t>2. Facility/Account -wise Ratings (and Not composite rating of borrowers) are to be furnished. No clubbing of ratings should be done. All granular ratings are to be furnished irrespective of amount outstanding (i.e., even if there is nil advance against a rating). In ratings column, no comments or remarks should be added (i.e., only rating should be reported).</t>
  </si>
  <si>
    <t>4. Amount of Advances as per extant IRAC guidelines.</t>
  </si>
  <si>
    <t>5. Under remarks column, please provide brief details of attributes of the rating and the pricing of advances in terms of BPLR/Base Rate (not exceeding 100 Characters).</t>
  </si>
  <si>
    <t>3. In case of rating by multiple agencies, the rating used by banks for investment decision or the lowest rating should be reported. In ratings column, no comments or remarks should be added.</t>
  </si>
  <si>
    <t>* Represents rated securitised debt instruments issued by any SPV or entity, representing housing loans granted by Approved Housing Finance Companies (under the supervision of National Housing Bank).</t>
  </si>
  <si>
    <t>3 The data reported here should be in line with data reported in RAQ.</t>
  </si>
  <si>
    <t xml:space="preserve">   Value To Be Entered By User And Rows Can Be Added/Deleted</t>
  </si>
  <si>
    <t xml:space="preserve">1. Rating refers to the internal rating used by banks for credit decision and pricing. Rating-wise aggregate position of standard advances may be given in a descending order of quality of rating (from the best rating categories downwards). </t>
  </si>
  <si>
    <t>3. Total should agree with Return on Asset Quality.</t>
  </si>
  <si>
    <t>6. Hurdle Rate: Normally, hurdle rate has to be one of the internal ratings reported. However, if there is no lending at hurdle rate or hurdle rate is not available, lowest rating of loan/advance portfolio may be reported as hurdle rate.</t>
  </si>
  <si>
    <t>1. Rating-wise aggregate position of Non-SLR investments may be given in a descending order of rating based on quality of instrument rating (from the best rating downwards). Total should agree with Return I/IV details. Under remarks column, please provide brief details of attributes of the rating (not exceeding 100 characters).</t>
  </si>
  <si>
    <t xml:space="preserve">2. Granular ratings are to be furnished and No clubing of ratings should be done. </t>
  </si>
  <si>
    <r>
      <t xml:space="preserve">Note: </t>
    </r>
    <r>
      <rPr>
        <b/>
        <sz val="11"/>
        <color indexed="8"/>
        <rFont val="Calibri"/>
        <family val="2"/>
      </rPr>
      <t>Select the green cell above to add row(s) from iFile Menu -&gt; 'Add Row Below' option. In case of no data, leave the row blank</t>
    </r>
  </si>
  <si>
    <t>Note: Select the green cell above to add row(s) from iFile Menu -&gt; 'Add Row Below' option. In case of no data, leave the row blank</t>
  </si>
  <si>
    <t>d27dcee5-fa18-4257-9e50-85862fb7ee5a:~:NotMandatory:~:True:~:</t>
  </si>
  <si>
    <t>Indian Bank With Subsidiary Or Joint Venture</t>
  </si>
  <si>
    <t>in-rbi-rep.xsd#in-rbi-rep_IndianBankWithSubsidiaryOrJointVenture</t>
  </si>
  <si>
    <t>Section 1 - Distribution of Standard Advances- Rating-wise</t>
  </si>
  <si>
    <t xml:space="preserve">Section 2 - Distribution of Non-SLR Investments- Rating-wise </t>
  </si>
  <si>
    <t>Section 3 - Loan Sales and Securitization</t>
  </si>
  <si>
    <t>Section 4 - Details of the Credit Card Business carried by the Bank or through its Subsidiaries</t>
  </si>
  <si>
    <t>Section 5 - Housing Finance (Domestic Operations)</t>
  </si>
  <si>
    <t>Section 6 - Infrastructure Finance (Domestic Operations)</t>
  </si>
  <si>
    <t>in-rbi-rep.xsd#in-rbi-rep_RegionOfBusinessAxis::in-rbi-rep.xsd#in-rbi-rep_GlobalOperationDomain</t>
  </si>
  <si>
    <t>in-rbi-rep.xsd#in-rbi-rep_NumberOfDaysForLoansAndAdvances</t>
  </si>
  <si>
    <t>in-rbi-rep.xsd#in-rbi-rep_NumberOfDaysForInvestments</t>
  </si>
  <si>
    <t>General Remark</t>
  </si>
  <si>
    <t>in-rbi-rep.xsd#in-rbi-rep_GeneralRemarks</t>
  </si>
  <si>
    <t>in-rbi-rep.xsd#in-rbi-rep_MeasurementAxis::in-rbi-rep.xsd#in-rbi-rep_MinimumMember:::in-rbi-rep.xsd#in-rbi-rep_RegionOfBusinessAxis::in-rbi-rep.xsd#in-rbi-rep_DomesticMember:::in-rbi-rep.xsd#in-rbi-rep_TypeOfLoansAndAdvancesAxis::in-rbi-rep.xsd#in-rbi-rep_ForeignCurrencyAdvancesMember</t>
  </si>
  <si>
    <t>in-rbi-rep.xsd#in-rbi-rep_MeasurementAxis::in-rbi-rep.xsd#in-rbi-rep_MaximumMember:::in-rbi-rep.xsd#in-rbi-rep_RegionOfBusinessAxis::in-rbi-rep.xsd#in-rbi-rep_DomesticMember:::in-rbi-rep.xsd#in-rbi-rep_TypeOfLoansAndAdvancesAxis::in-rbi-rep.xsd#in-rbi-rep_ForeignCurrencyAdvancesMember</t>
  </si>
  <si>
    <t>Weighted Avg ROI</t>
  </si>
  <si>
    <t xml:space="preserve">Weighted Avg ROI </t>
  </si>
  <si>
    <t>(Domestic Operations)</t>
  </si>
  <si>
    <t>(Rs. Lakh)</t>
  </si>
  <si>
    <t>in-rbi-rep.xsd#in-rbi-rep_InvestmentsOutstandingWhereMaturityDefined</t>
  </si>
  <si>
    <t>in-rbi-rep.xsd#in-rbi-rep_CategoriesOfBanks</t>
  </si>
  <si>
    <t>in-rbi-rep.xsd#in-rbi-rep_DetailsOfInfrastructureFinanceToIndustriesAxis::in-rbi-rep.xsd#in-rbi-rep_EnergyMember:::in-rbi-rep.xsd#in-rbi-rep_RegionOfBusinessAxis::in-rbi-rep.xsd#in-rbi-rep_DomesticMember</t>
  </si>
  <si>
    <t>in-rbi-rep.xsd#in-rbi-rep_DetailsOfInfrastructureFinanceToIndustriesAxis::in-rbi-rep.xsd#in-rbi-rep_WaterSanitationMember:::in-rbi-rep.xsd#in-rbi-rep_RegionOfBusinessAxis::in-rbi-rep.xsd#in-rbi-rep_DomesticMember</t>
  </si>
  <si>
    <t>in-rbi-rep.xsd#in-rbi-rep_DetailsOfInfrastructureFinanceToIndustriesAxis::in-rbi-rep.xsd#in-rbi-rep_CommunicationMember:::in-rbi-rep.xsd#in-rbi-rep_RegionOfBusinessAxis::in-rbi-rep.xsd#in-rbi-rep_DomesticMember</t>
  </si>
  <si>
    <t>in-rbi-rep.xsd#in-rbi-rep_DetailsOfInfrastructureFinanceToIndustriesAxis::in-rbi-rep.xsd#in-rbi-rep_SocialCommercialInfrastructureMember:::in-rbi-rep.xsd#in-rbi-rep_RegionOfBusinessAxis::in-rbi-rep.xsd#in-rbi-rep_DomesticMember</t>
  </si>
  <si>
    <t>in-rbi-rep.xsd#in-rbi-rep_DetailsOfInfrastructureFinanceToIndustriesAxis::in-rbi-rep.xsd#in-rbi-rep_TotalOtherInfrastructureFinanceMember:::in-rbi-rep.xsd#in-rbi-rep_RegionOfBusinessAxis::in-rbi-rep.xsd#in-rbi-rep_DomesticMember</t>
  </si>
  <si>
    <t>in-rbi-rep.xsd#in-rbi-rep_DetailsOfInfrastructureFinanceToIndustriesAxis::in-rbi-rep.xsd#in-rbi-rep_AggregateInfrastructureFinanceMember:::in-rbi-rep.xsd#in-rbi-rep_RegionOfBusinessAxis::in-rbi-rep.xsd#in-rbi-rep_DomesticMember</t>
  </si>
  <si>
    <t>in-rbi-rep.xsd#in-rbi-rep_RegionOfBusinessAxis::in-rbi-rep.xsd#in-rbi-rep_DomesticMember:::in-rbi-rep.xsd#in-rbi-rep_TypeOfLoansAndAdvancesAxis::in-rbi-rep.xsd#in-rbi-rep_RupeeAdvancesMember</t>
  </si>
  <si>
    <t>in-rbi-rep.xsd#in-rbi-rep_MeasurementAxis::in-rbi-rep.xsd#in-rbi-rep_MinimumMember:::in-rbi-rep.xsd#in-rbi-rep_RegionOfBusinessAxis::in-rbi-rep.xsd#in-rbi-rep_DomesticMember:::in-rbi-rep.xsd#in-rbi-rep_TypeOfLoansAndAdvancesAxis::in-rbi-rep.xsd#in-rbi-rep_RupeeAdvancesMember</t>
  </si>
  <si>
    <t>in-rbi-rep.xsd#in-rbi-rep_MeasurementAxis::in-rbi-rep.xsd#in-rbi-rep_MaximumMember:::in-rbi-rep.xsd#in-rbi-rep_RegionOfBusinessAxis::in-rbi-rep.xsd#in-rbi-rep_DomesticMember:::in-rbi-rep.xsd#in-rbi-rep_TypeOfLoansAndAdvancesAxis::in-rbi-rep.xsd#in-rbi-rep_RupeeAdvancesMember</t>
  </si>
  <si>
    <t>in-rbi-rep.xsd#in-rbi-rep_RegionOfBusinessAxis::in-rbi-rep.xsd#in-rbi-rep_DomesticMember:::in-rbi-rep.xsd#in-rbi-rep_TypeOfLoansAndAdvancesAxis::in-rbi-rep.xsd#in-rbi-rep_ForeignCurrencyAdvancesMember</t>
  </si>
  <si>
    <t>in-rbi-rep.xsd#in-rbi-rep_CreditEventPaymentsOnCDSTransactionDuringTheQuarter</t>
  </si>
  <si>
    <t>Credit event payments on CDS transaction</t>
  </si>
  <si>
    <t>fn_F94_29_13082012</t>
  </si>
  <si>
    <t>fn_G94_30_13082012</t>
  </si>
  <si>
    <t>in-rbi-rep.xsd#in-rbi-rep_CreditEventPaymentsOnCDSTransactionAtTheEndOfQuarter</t>
  </si>
  <si>
    <t>fn_H94_31_13082012</t>
  </si>
  <si>
    <t>fn_E95_32_13082012</t>
  </si>
  <si>
    <t>in-rbi-rep.xsd#in-rbi-rep_CreditEventPaymentsPaidOnCDSTransactionDuringTheQuarter</t>
  </si>
  <si>
    <t>Paid</t>
  </si>
  <si>
    <t>fn_F95_33_13082012</t>
  </si>
  <si>
    <t>fn_G95_34_13082012</t>
  </si>
  <si>
    <t>in-rbi-rep.xsd#in-rbi-rep_CreditEventPaymentsPaidOnCDSTransactionAtTheEndOfQuarter</t>
  </si>
  <si>
    <t>fn_H95_35_13082012</t>
  </si>
  <si>
    <t>fn_E96_36_13082012</t>
  </si>
  <si>
    <t>in-rbi-rep.xsd#in-rbi-rep_CreditEventPaymentsRecievedOnCDSTransactionDuringTheQuarter</t>
  </si>
  <si>
    <t>Recieved</t>
  </si>
  <si>
    <t>fn_F96_37_13082012</t>
  </si>
  <si>
    <t>fn_G96_38_13082012</t>
  </si>
  <si>
    <t>in-rbi-rep.xsd#in-rbi-rep_CreditEventPaymentsRecievedOnCDSTransactionAtTheEndOfQuarter</t>
  </si>
  <si>
    <t>fn_H96_39_13082012</t>
  </si>
  <si>
    <t>fn_E70_0_13082012</t>
  </si>
  <si>
    <t>Derivatives-Overseas</t>
  </si>
  <si>
    <t>fn_F70_1_13082012</t>
  </si>
  <si>
    <t>fn_E71_2_13082012</t>
  </si>
  <si>
    <t>fn_F71_3_13082012</t>
  </si>
  <si>
    <t>fn_E72_4_13082012</t>
  </si>
  <si>
    <t>fn_F72_5_13082012</t>
  </si>
  <si>
    <t>at the beginning of the quarter</t>
  </si>
  <si>
    <t>at the end of the quarter</t>
  </si>
  <si>
    <t>Memo</t>
  </si>
  <si>
    <t>Base Rate</t>
  </si>
  <si>
    <t>fn_G70_6_13082012</t>
  </si>
  <si>
    <t>fn_H70_7_13082012</t>
  </si>
  <si>
    <t>fn_G71_8_13082012</t>
  </si>
  <si>
    <t>fn_H71_9_13082012</t>
  </si>
  <si>
    <t>74206a66-64a8-4f59-9599-08691d057820:~:Section A-Advances:~:NotMandatory:~:True:~::~:</t>
  </si>
  <si>
    <t>in-rbi-rep.xsd#in-rbi-rep_TypeOfFacilityAxis::in-rbi-rep.xsd#in-rbi-rep_BillsPurchaseAndDiscountsMember</t>
  </si>
  <si>
    <t>in-rbi-rep.xsd#in-rbi-rep_TypeOfFacilityAxis::in-rbi-rep.xsd#in-rbi-rep_TermLoanMember</t>
  </si>
  <si>
    <t>in-rbi-rep.xsd#in-rbi-rep_TypeOfFacilityAxis::in-rbi-rep.xsd#in-rbi-rep_CashCreditOverDraftWorkingCapitalDemanLoanAndOthersMember</t>
  </si>
  <si>
    <t>in-rbi-rep.xsd#in-rbi-rep_HurdleRate</t>
  </si>
  <si>
    <t>Unrated Advances (Advances where Rating was required)</t>
  </si>
  <si>
    <t>Advances where Rating is not required</t>
  </si>
  <si>
    <t>Total Standard Advances</t>
  </si>
  <si>
    <t>A1</t>
  </si>
  <si>
    <t>A2</t>
  </si>
  <si>
    <t>A3</t>
  </si>
  <si>
    <t>72519a85-be3f-4202-abf3-67802b05e282:~:External Rating Total:~:NotMandatory:~:True:~::~:</t>
  </si>
  <si>
    <t>A1.1</t>
  </si>
  <si>
    <t>in-rbi-rep.xsd#in-rbi-rep_InternalRatingTypeAxis::in-rbi-rep.xsd#in-rbi-rep_UnratedAdvancesRatingRequiredMember:::in-rbi-rep.xsd#in-rbi-rep_TypeOfFacilityAxis::in-rbi-rep.xsd#in-rbi-rep_BillsPurchaseAndDiscountsMember</t>
  </si>
  <si>
    <t>in-rbi-rep.xsd#in-rbi-rep_InternalRatingTypeAxis::in-rbi-rep.xsd#in-rbi-rep_UnratedAdvancesRatingRequiredMember:::in-rbi-rep.xsd#in-rbi-rep_TypeOfFacilityAxis::in-rbi-rep.xsd#in-rbi-rep_TermLoanMember</t>
  </si>
  <si>
    <t>in-rbi-rep.xsd#in-rbi-rep_InternalRatingTypeAxis::in-rbi-rep.xsd#in-rbi-rep_UnratedAdvancesRatingRequiredMember:::in-rbi-rep.xsd#in-rbi-rep_TypeOfFacilityAxis::in-rbi-rep.xsd#in-rbi-rep_CashCreditOverDraftWorkingCapitalDemanLoanAndOthersMember</t>
  </si>
  <si>
    <t>in-rbi-rep.xsd#in-rbi-rep_InternalRatingTypeAxis::in-rbi-rep.xsd#in-rbi-rep_AdvancesWhereRatingNotRequiredMember:::in-rbi-rep.xsd#in-rbi-rep_TypeOfFacilityAxis::in-rbi-rep.xsd#in-rbi-rep_BillsPurchaseAndDiscountsMember</t>
  </si>
  <si>
    <t>in-rbi-rep.xsd#in-rbi-rep_InternalRatingTypeAxis::in-rbi-rep.xsd#in-rbi-rep_AdvancesWhereRatingNotRequiredMember:::in-rbi-rep.xsd#in-rbi-rep_TypeOfFacilityAxis::in-rbi-rep.xsd#in-rbi-rep_TermLoanMember</t>
  </si>
  <si>
    <t>in-rbi-rep.xsd#in-rbi-rep_InternalRatingTypeAxis::in-rbi-rep.xsd#in-rbi-rep_AdvancesWhereRatingNotRequiredMember:::in-rbi-rep.xsd#in-rbi-rep_TypeOfFacilityAxis::in-rbi-rep.xsd#in-rbi-rep_CashCreditOverDraftWorkingCapitalDemanLoanAndOthersMember</t>
  </si>
  <si>
    <t>in-rbi-rep.xsd#in-rbi-rep_InternalRatingTypeAxis::in-rbi-rep.xsd#in-rbi-rep_AggregateStandardAdvancesMember:::in-rbi-rep.xsd#in-rbi-rep_TypeOfFacilityAxis::in-rbi-rep.xsd#in-rbi-rep_BillsPurchaseAndDiscountsMember</t>
  </si>
  <si>
    <t>in-rbi-rep.xsd#in-rbi-rep_InternalRatingTypeAxis::in-rbi-rep.xsd#in-rbi-rep_AggregateStandardAdvancesMember:::in-rbi-rep.xsd#in-rbi-rep_TypeOfFacilityAxis::in-rbi-rep.xsd#in-rbi-rep_TermLoanMember</t>
  </si>
  <si>
    <t>in-rbi-rep.xsd#in-rbi-rep_InternalRatingTypeAxis::in-rbi-rep.xsd#in-rbi-rep_AggregateStandardAdvancesMember:::in-rbi-rep.xsd#in-rbi-rep_TypeOfFacilityAxis::in-rbi-rep.xsd#in-rbi-rep_CashCreditOverDraftWorkingCapitalDemanLoanAndOthersMember</t>
  </si>
  <si>
    <t>d500752e-8f1c-4581-8d82-b301b3598a5c:~:Internal rating total:~:NotMandatory:~:True:~::~:</t>
  </si>
  <si>
    <t>B1</t>
  </si>
  <si>
    <t>B1.1</t>
  </si>
  <si>
    <t>B2</t>
  </si>
  <si>
    <t>Part A: External Rating (Domestic Operations)</t>
  </si>
  <si>
    <t>Part B: Internal Rating (Domestic Operations)</t>
  </si>
  <si>
    <t>Others, if any, please specify</t>
  </si>
  <si>
    <t>Loans &amp; Advances and Investments</t>
  </si>
  <si>
    <t>Weighted Average Contractual  Maturity  (No. of Days)</t>
  </si>
  <si>
    <t xml:space="preserve">Loans &amp; Advances (L&amp;A) Outstanding </t>
  </si>
  <si>
    <t>of which L&amp;A where  Maturity is  defined</t>
  </si>
  <si>
    <t>Investments Outstanding</t>
  </si>
  <si>
    <t>of which Instruments where  Maturity is defined</t>
  </si>
  <si>
    <t xml:space="preserve">Investments </t>
  </si>
  <si>
    <t>Weighted Average Residual  Maturity    (No. of Days)</t>
  </si>
  <si>
    <t>a069c5af-8d7a-4287-922a-5622f64253e8:~:Others:~:NotMandatory:~:True:~::~:</t>
  </si>
  <si>
    <t>fn_G72_10_13082012</t>
  </si>
  <si>
    <t>fn_H72_11_13082012</t>
  </si>
  <si>
    <t>in-rbi-rep.xsd#in-rbi-rep_ReportStatus</t>
  </si>
  <si>
    <t>fn_H96_31_13082012</t>
  </si>
  <si>
    <t>fn_E97_32_13082012</t>
  </si>
  <si>
    <t>fn_F97_33_13082012</t>
  </si>
  <si>
    <t>fn_G97_34_13082012</t>
  </si>
  <si>
    <t>fn_H97_35_13082012</t>
  </si>
  <si>
    <t>fn_E98_36_13082012</t>
  </si>
  <si>
    <t>fn_F98_37_13082012</t>
  </si>
  <si>
    <t>fn_G98_38_13082012</t>
  </si>
  <si>
    <t>fn_H98_39_13082012</t>
  </si>
  <si>
    <t>Loan Sales and Securitization during the Quarter</t>
  </si>
  <si>
    <t>06000c3c-2ec4-4fa3-bb00-56462763e139:~:NotMandatory:~:True:~:</t>
  </si>
  <si>
    <t>fc0feada-a097-454f-b6a7-293fe250ce8f:~:lyt_CreditCardBusiness:~:NotMandatory:~:True:~::~:</t>
  </si>
  <si>
    <t>Note</t>
  </si>
  <si>
    <t>Hurdle Rate (One of the internal ratings given above)</t>
  </si>
  <si>
    <t>in-rbi-rep.xsd#in-rbi-rep_ExtrenalRatingTypeDimensionAxis</t>
  </si>
  <si>
    <t>in-rbi-rep.xsd#in-rbi-rep_InternalRatingsTypeDimensionAxis</t>
  </si>
  <si>
    <t>Total Number of Card Holders</t>
  </si>
  <si>
    <t>Total Limit Sanctioned</t>
  </si>
  <si>
    <t>Total Unavailed Limits</t>
  </si>
  <si>
    <t>Classification of Gross Amount Outstanding as per Asset Classification Norms</t>
  </si>
  <si>
    <t>Standard</t>
  </si>
  <si>
    <t>Substandard</t>
  </si>
  <si>
    <t>Doubtful</t>
  </si>
  <si>
    <t>Loss</t>
  </si>
  <si>
    <t>Provisions Held</t>
  </si>
  <si>
    <t>Amount Written Offs (during April to Date)</t>
  </si>
  <si>
    <t>Amount of NPAs Recovered  (during April to Date)</t>
  </si>
  <si>
    <t>Total amount written off for dues outstanding for three months or less</t>
  </si>
  <si>
    <t>Summary</t>
  </si>
  <si>
    <t>Standard Advances</t>
  </si>
  <si>
    <t>Gross NPAs</t>
  </si>
  <si>
    <t>Total Advance Outstanding</t>
  </si>
  <si>
    <t>Provisions</t>
  </si>
  <si>
    <t>Amount Written Off</t>
  </si>
  <si>
    <t>NPAs Recovered</t>
  </si>
  <si>
    <t>Domestic Cards</t>
  </si>
  <si>
    <t>International Cards</t>
  </si>
  <si>
    <t>in-rbi-rep.xsd#in-rbi-rep_AggregateNumberOfCardHoldersForCreditCardBusiness@http://www.xbrl.org/2003/role/totalLabel</t>
  </si>
  <si>
    <t>in-rbi-rep.xsd#in-rbi-rep_AggregateLimitSanctionedForCreditCardBusiness@http://www.xbrl.org/2003/role/totalLabel</t>
  </si>
  <si>
    <t>in-rbi-rep.xsd#in-rbi-rep_AggregateUnavailedLimitsForCreditCardBusiness@http://www.xbrl.org/2003/role/totalLabel</t>
  </si>
  <si>
    <t>Type of the Facility</t>
  </si>
  <si>
    <t>Bills Purchase and Discounts</t>
  </si>
  <si>
    <t>Term Loan</t>
  </si>
  <si>
    <t>Cash Credit, Overdraft, Working Capital, Demand Loan, etc.,</t>
  </si>
  <si>
    <t>in-rbi-rep.xsd#in-rbi-rep_GrossAmountOutstandingForCreditCardBusiness</t>
  </si>
  <si>
    <t>in-rbi-rep.xsd#in-rbi-rep_ProvisionsHeldForCreditCardBusiness</t>
  </si>
  <si>
    <t>in-rbi-rep.xsd#in-rbi-rep_AmountWrittenOffForCreditCardBusiness</t>
  </si>
  <si>
    <t>in-rbi-rep.xsd#in-rbi-rep_AmountOfNPAsRecoveredForCreditCardBusiness</t>
  </si>
  <si>
    <t>in-rbi-rep.xsd#in-rbi-rep_AggrgateAmountWrittenOffForDuesOutstandingForThreeMonthsOrLessForCreditCardBusiness</t>
  </si>
  <si>
    <t>in-rbi-rep.xsd#in-rbi-rep_StandardAdvancesForCreditCardBusiness@http://www.xbrl.org/2003/role/terseLabel</t>
  </si>
  <si>
    <t>in-rbi-rep.xsd#in-rbi-rep_GrossNonPerformingAssetsForCreditCardBusiness@http://www.xbrl.org/2003/role/terseLabel</t>
  </si>
  <si>
    <t>in-rbi-rep.xsd#in-rbi-rep_AggregateAmountOutstandingForCreditCardBusiness@http://www.xbrl.org/2003/role/totalLabel</t>
  </si>
  <si>
    <t>in-rbi-rep.xsd#in-rbi-rep_AmountWrittenOffForCreditCardBusiness@http://www.xbrl.org/2003/role/terseLabel</t>
  </si>
  <si>
    <t>in-rbi-rep.xsd#in-rbi-rep_AmountOfNPAsRecoveredForCreditCardBusiness@http://www.xbrl.org/2003/role/terseLabel</t>
  </si>
  <si>
    <t xml:space="preserve">Rate of Interest (ROI) Charged </t>
  </si>
  <si>
    <t>Rupee Advances</t>
  </si>
  <si>
    <t>FC Advances</t>
  </si>
  <si>
    <t>in-rbi-rep.xsd#in-rbi-rep_CategoryOfCreditCardsAxis::in-rbi-rep.xsd#in-rbi-rep_DomesticCreditCardsMember:::in-rbi-rep.xsd#in-rbi-rep_RegionOfBusinessAxis::in-rbi-rep.xsd#in-rbi-rep_DomesticMember</t>
  </si>
  <si>
    <t>in-rbi-rep.xsd#in-rbi-rep_CategoryOfCreditCardsAxis::in-rbi-rep.xsd#in-rbi-rep_InternationalCreditCardsMember:::in-rbi-rep.xsd#in-rbi-rep_RegionOfBusinessAxis::in-rbi-rep.xsd#in-rbi-rep_DomesticMember</t>
  </si>
  <si>
    <t>in-rbi-rep.xsd#in-rbi-rep_AssetClassificationAxis::in-rbi-rep.xsd#in-rbi-rep_StandardAssetsMember</t>
  </si>
  <si>
    <t>in-rbi-rep.xsd#in-rbi-rep_AssetClassificationAxis::in-rbi-rep.xsd#in-rbi-rep_SubStandardAssetsMember</t>
  </si>
  <si>
    <t>in-rbi-rep.xsd#in-rbi-rep_AssetClassificationAxis::in-rbi-rep.xsd#in-rbi-rep_DoubtfulAssetsMember</t>
  </si>
  <si>
    <t>in-rbi-rep.xsd#in-rbi-rep_AssetClassificationAxis::in-rbi-rep.xsd#in-rbi-rep_LossAssetsMember</t>
  </si>
  <si>
    <t>Financial Assistance granted by Scheduled Commercial Banks under the category 'Housing Finance'</t>
  </si>
  <si>
    <t>in-rbi-rep.xsd#in-rbi-rep_DistributionOfHousingFinanceAxis::in-rbi-rep.xsd#in-rbi-rep_DirectHousingFinanceMember:::in-rbi-rep.xsd#in-rbi-rep_RegionOfBusinessAxis::in-rbi-rep.xsd#in-rbi-rep_DomesticMember</t>
  </si>
  <si>
    <t>in-rbi-rep.xsd#in-rbi-rep_DistributionOfHousingFinanceAxis::in-rbi-rep.xsd#in-rbi-rep_IndirectHousingFinanceMember:::in-rbi-rep.xsd#in-rbi-rep_RegionOfBusinessAxis::in-rbi-rep.xsd#in-rbi-rep_DomesticMember</t>
  </si>
  <si>
    <t>in-rbi-rep.xsd#in-rbi-rep_DistributionOfHousingFinanceAxis::in-rbi-rep.xsd#in-rbi-rep_NHBMember:::in-rbi-rep.xsd#in-rbi-rep_RegionOfBusinessAxis::in-rbi-rep.xsd#in-rbi-rep_DomesticMember</t>
  </si>
  <si>
    <t>in-rbi-rep.xsd#in-rbi-rep_DistributionOfHousingFinanceAxis::in-rbi-rep.xsd#in-rbi-rep_HUDCOMember:::in-rbi-rep.xsd#in-rbi-rep_RegionOfBusinessAxis::in-rbi-rep.xsd#in-rbi-rep_DomesticMember</t>
  </si>
  <si>
    <t>in-rbi-rep.xsd#in-rbi-rep_DistributionOfHousingFinanceAxis::in-rbi-rep.xsd#in-rbi-rep_MBSMember:::in-rbi-rep.xsd#in-rbi-rep_RegionOfBusinessAxis::in-rbi-rep.xsd#in-rbi-rep_DomesticMember</t>
  </si>
  <si>
    <t>in-rbi-rep.xsd#in-rbi-rep_DistributionOfHousingFinanceAxis::in-rbi-rep.xsd#in-rbi-rep_AggregateInvestmentInGauranteesMember:::in-rbi-rep.xsd#in-rbi-rep_RegionOfBusinessAxis::in-rbi-rep.xsd#in-rbi-rep_DomesticMember</t>
  </si>
  <si>
    <t>in-rbi-rep.xsd#in-rbi-rep_DistributionOfHousingFinanceAxis::in-rbi-rep.xsd#in-rbi-rep_AggregateHousingFinanceMember:::in-rbi-rep.xsd#in-rbi-rep_RegionOfBusinessAxis::in-rbi-rep.xsd#in-rbi-rep_DomesticMember</t>
  </si>
  <si>
    <t>MWK</t>
  </si>
  <si>
    <t>Malawi, Kwachas</t>
  </si>
  <si>
    <t>MYR</t>
  </si>
  <si>
    <t>Malaysia, Ringgits</t>
  </si>
  <si>
    <t>MVR</t>
  </si>
  <si>
    <t>Maldives (Maldive Islands), Rufiyaa</t>
  </si>
  <si>
    <t>MTL</t>
  </si>
  <si>
    <t>Malta, Liri (expires 2008-Jan-31)</t>
  </si>
  <si>
    <t>MRO</t>
  </si>
  <si>
    <t>Mauritania, Ouguiyas</t>
  </si>
  <si>
    <t>MUR</t>
  </si>
  <si>
    <t>Mauritius, Rupees</t>
  </si>
  <si>
    <t>MXN</t>
  </si>
  <si>
    <t>Mexico, Pesos</t>
  </si>
  <si>
    <t>MDL</t>
  </si>
  <si>
    <t>Moldova, Lei</t>
  </si>
  <si>
    <t>MNT</t>
  </si>
  <si>
    <t>Mongolia, Tugriks</t>
  </si>
  <si>
    <t>MAD</t>
  </si>
  <si>
    <t>Morocco, Dirhams</t>
  </si>
  <si>
    <t>MZN</t>
  </si>
  <si>
    <t>Mozambique, Meticais</t>
  </si>
  <si>
    <t>MMK</t>
  </si>
  <si>
    <t>Myanmar (Burma), Kyats</t>
  </si>
  <si>
    <t>NAD</t>
  </si>
  <si>
    <t>Namibia, Dollars</t>
  </si>
  <si>
    <t>NPR</t>
  </si>
  <si>
    <t>Nepal, Nepal Rupees</t>
  </si>
  <si>
    <t>ANG</t>
  </si>
  <si>
    <t>Netherlands Antilles, Guilders (also called Florins)</t>
  </si>
  <si>
    <t>NZD</t>
  </si>
  <si>
    <t>New Zealand, Dollars</t>
  </si>
  <si>
    <t>NIO</t>
  </si>
  <si>
    <t>Nicaragua, Cordobas</t>
  </si>
  <si>
    <t>NGN</t>
  </si>
  <si>
    <t>Nigeria, Nairas</t>
  </si>
  <si>
    <t>NOK</t>
  </si>
  <si>
    <t>Norway, Krone</t>
  </si>
  <si>
    <t>OMR</t>
  </si>
  <si>
    <t>Oman, Rials</t>
  </si>
  <si>
    <t>PKR</t>
  </si>
  <si>
    <t>Pakistan, Rupees</t>
  </si>
  <si>
    <t>XPD</t>
  </si>
  <si>
    <t>Palladium Ounces</t>
  </si>
  <si>
    <t>PAB</t>
  </si>
  <si>
    <t>Panama, Balboa</t>
  </si>
  <si>
    <t>PGK</t>
  </si>
  <si>
    <t>Papua New Guinea, Kina</t>
  </si>
  <si>
    <t>UYU</t>
  </si>
  <si>
    <t>Uruguay, Pesos</t>
  </si>
  <si>
    <t>UZS</t>
  </si>
  <si>
    <t>Turkey, New Lira</t>
  </si>
  <si>
    <t>TMM</t>
  </si>
  <si>
    <t>Turkmenistan, Manats</t>
  </si>
  <si>
    <t>TVD</t>
  </si>
  <si>
    <t>Tuvalu, Tuvalu Dollars</t>
  </si>
  <si>
    <t>UGX</t>
  </si>
  <si>
    <t>Uganda, Shillings</t>
  </si>
  <si>
    <t>UAH</t>
  </si>
  <si>
    <t>Ukraine, Hryvnia</t>
  </si>
  <si>
    <t>AED</t>
  </si>
  <si>
    <t>United Arab Emirates, Dirhams</t>
  </si>
  <si>
    <t>GBP</t>
  </si>
  <si>
    <t>United Kingdom, Pounds</t>
  </si>
  <si>
    <t>PYG</t>
  </si>
  <si>
    <t>Paraguay, Guarani</t>
  </si>
  <si>
    <t>PEN</t>
  </si>
  <si>
    <t>Peru, Nuevos Soles</t>
  </si>
  <si>
    <t>PHP</t>
  </si>
  <si>
    <t>Philippines, Pesos</t>
  </si>
  <si>
    <t>XPT</t>
  </si>
  <si>
    <t>Platinum, Ounces</t>
  </si>
  <si>
    <t>PLN</t>
  </si>
  <si>
    <t>#TYPDIM#</t>
  </si>
  <si>
    <t>Poland, Zlotych</t>
  </si>
  <si>
    <t>QAR</t>
  </si>
  <si>
    <t>Qatar, Rials</t>
  </si>
  <si>
    <t>RON</t>
  </si>
  <si>
    <t>Romania, New Lei</t>
  </si>
  <si>
    <t>RUB</t>
  </si>
  <si>
    <t>Russia, Rubles</t>
  </si>
  <si>
    <t>RWF</t>
  </si>
  <si>
    <t>Rwanda, Rwanda Francs</t>
  </si>
  <si>
    <t>SHP</t>
  </si>
  <si>
    <t>Saint Helena, Pounds</t>
  </si>
  <si>
    <t>WST</t>
  </si>
  <si>
    <t>Samoa, Tala</t>
  </si>
  <si>
    <t>STD</t>
  </si>
  <si>
    <t>Sao Tome and Principe, Dobras</t>
  </si>
  <si>
    <t>SAR</t>
  </si>
  <si>
    <t>Saudi Arabia, Riyals</t>
  </si>
  <si>
    <t>SPL</t>
  </si>
  <si>
    <t>Seborga, Luigini</t>
  </si>
  <si>
    <t>RSD</t>
  </si>
  <si>
    <t>Serbia, Dinars</t>
  </si>
  <si>
    <t>SCR</t>
  </si>
  <si>
    <t>Seychelles, Rupees</t>
  </si>
  <si>
    <t>SLL</t>
  </si>
  <si>
    <t>Sierra Leone, Leones</t>
  </si>
  <si>
    <t>XAG</t>
  </si>
  <si>
    <t>Silver, Ounces</t>
  </si>
  <si>
    <t>SGD</t>
  </si>
  <si>
    <t>Singapore, Dollars</t>
  </si>
  <si>
    <t>SBD</t>
  </si>
  <si>
    <t>Solomon Islands, Dollars</t>
  </si>
  <si>
    <t>SOS</t>
  </si>
  <si>
    <t>Somalia, Shillings</t>
  </si>
  <si>
    <t>ZAR</t>
  </si>
  <si>
    <t>South Africa, Rand</t>
  </si>
  <si>
    <t>LKR</t>
  </si>
  <si>
    <t>Sri Lanka, Rupees</t>
  </si>
  <si>
    <t>SDG</t>
  </si>
  <si>
    <t>Sudan, Pounds</t>
  </si>
  <si>
    <t>SRD</t>
  </si>
  <si>
    <t>Suriname, Dollars</t>
  </si>
  <si>
    <t>SZL</t>
  </si>
  <si>
    <t>Swaziland, Emalangeni</t>
  </si>
  <si>
    <t>SEK</t>
  </si>
  <si>
    <t>Sweden, Kronor</t>
  </si>
  <si>
    <t>CHF</t>
  </si>
  <si>
    <t>Switzerland, Francs</t>
  </si>
  <si>
    <t>SYP</t>
  </si>
  <si>
    <t>Syria, Pounds</t>
  </si>
  <si>
    <t>TWD</t>
  </si>
  <si>
    <t>Taiwan, New Dollars</t>
  </si>
  <si>
    <t>TJS</t>
  </si>
  <si>
    <t>Tajikistan, Somoni</t>
  </si>
  <si>
    <t>TZS</t>
  </si>
  <si>
    <t>Tanzania, Shillings</t>
  </si>
  <si>
    <t>THB</t>
  </si>
  <si>
    <t>Thailand, Baht</t>
  </si>
  <si>
    <t>TOP</t>
  </si>
  <si>
    <t>Tonga, Paanga</t>
  </si>
  <si>
    <t>TTD</t>
  </si>
  <si>
    <t>Trinidad and Tobago, Dollars</t>
  </si>
  <si>
    <t>TND</t>
  </si>
  <si>
    <t>Tunisia, Dinars</t>
  </si>
  <si>
    <t>TRY</t>
  </si>
  <si>
    <t>Uzbekistan, Sums</t>
  </si>
  <si>
    <t>VUV</t>
  </si>
  <si>
    <t>Vanuatu, Vatu</t>
  </si>
  <si>
    <t>VEB</t>
  </si>
  <si>
    <t>Venezuela, Bolivares (expires 2008-Jun-30)</t>
  </si>
  <si>
    <t>VEF</t>
  </si>
  <si>
    <t>Venezuela, Bolivares Fuertes</t>
  </si>
  <si>
    <t>VND</t>
  </si>
  <si>
    <t>Viet Nam, Dong</t>
  </si>
  <si>
    <t>YER</t>
  </si>
  <si>
    <t>Yemen, Rials</t>
  </si>
  <si>
    <t>ZMK</t>
  </si>
  <si>
    <t>Zambia, Kwacha</t>
  </si>
  <si>
    <t>ZWD</t>
  </si>
  <si>
    <t>Zimbabwe, Zimbabwe Dollars</t>
  </si>
  <si>
    <t>AFN</t>
  </si>
  <si>
    <t>Afghanistan, Afghanis</t>
  </si>
  <si>
    <t>ALL</t>
  </si>
  <si>
    <t>Albania, Leke</t>
  </si>
  <si>
    <t>DZD</t>
  </si>
  <si>
    <t>Algeria, Algeria Dinars</t>
  </si>
  <si>
    <t>AOA</t>
  </si>
  <si>
    <t>Angola, Kwanza</t>
  </si>
  <si>
    <t>ARS</t>
  </si>
  <si>
    <t>Argentina, Pesos</t>
  </si>
  <si>
    <t>Isle of Man, Pounds</t>
  </si>
  <si>
    <t>ILS</t>
  </si>
  <si>
    <t>Israel, New Shekels</t>
  </si>
  <si>
    <t>JMD</t>
  </si>
  <si>
    <t>Jamaica, Dollars</t>
  </si>
  <si>
    <t>JPY</t>
  </si>
  <si>
    <t>Japan, Yen</t>
  </si>
  <si>
    <t>JEP</t>
  </si>
  <si>
    <t>Jersey, Pounds</t>
  </si>
  <si>
    <t>JOD</t>
  </si>
  <si>
    <t>Jordan, Dinars</t>
  </si>
  <si>
    <t>KZT</t>
  </si>
  <si>
    <t>Kazakhstan, Tenge</t>
  </si>
  <si>
    <t>KES</t>
  </si>
  <si>
    <t>Kenya, Shillings</t>
  </si>
  <si>
    <t>KPW</t>
  </si>
  <si>
    <t>Korea (North), Won</t>
  </si>
  <si>
    <t>KRW</t>
  </si>
  <si>
    <t>Korea (South), Won</t>
  </si>
  <si>
    <t>KWD</t>
  </si>
  <si>
    <t>029aed6b-7364-4818-b5ed-e1b83723918f:~:lyt_memo:~:NotMandatory:~:True:~::~:</t>
  </si>
  <si>
    <t>Kuwait, Dinars</t>
  </si>
  <si>
    <t>KGS</t>
  </si>
  <si>
    <t>Kyrgyzstan, Soms</t>
  </si>
  <si>
    <t>LAK</t>
  </si>
  <si>
    <t>Laos, Kips</t>
  </si>
  <si>
    <t>LVL</t>
  </si>
  <si>
    <t>Latvia, Lati</t>
  </si>
  <si>
    <t>LBP</t>
  </si>
  <si>
    <t>Lebanon, Pounds</t>
  </si>
  <si>
    <t>LSL</t>
  </si>
  <si>
    <t>Lesotho, Maloti</t>
  </si>
  <si>
    <t>LRD</t>
  </si>
  <si>
    <t>Start Date</t>
  </si>
  <si>
    <t>End Date</t>
  </si>
  <si>
    <t>USD</t>
  </si>
  <si>
    <t>United States of America, Dollars</t>
  </si>
  <si>
    <t>Actuals</t>
  </si>
  <si>
    <t>Thousands</t>
  </si>
  <si>
    <t>Millions</t>
  </si>
  <si>
    <t>Billions</t>
  </si>
  <si>
    <t>Guernsey, Pounds</t>
  </si>
  <si>
    <t>in-rbi-rep.xsd#in-rbi-rep_BaseRateAtTheBeginningOfTheQuarter</t>
  </si>
  <si>
    <t>in-rbi-rep.xsd#in-rbi-rep_BaseRateAtTheEndOfTheQuarter</t>
  </si>
  <si>
    <t>Disbursement of Housing finance during the period (April to date)</t>
  </si>
  <si>
    <t>GNF</t>
  </si>
  <si>
    <t>Guinea, Francs</t>
  </si>
  <si>
    <t>GYD</t>
  </si>
  <si>
    <t>Guyana, Dollars</t>
  </si>
  <si>
    <t>HTG</t>
  </si>
  <si>
    <t>Default Unit</t>
  </si>
  <si>
    <t>Default Scale</t>
  </si>
  <si>
    <t>Current Period</t>
  </si>
  <si>
    <t>General Information</t>
  </si>
  <si>
    <t>Back To Navigation Page</t>
  </si>
  <si>
    <t>Legends</t>
  </si>
  <si>
    <t xml:space="preserve">   Locked Cell Whose Value Is Derived By Formula</t>
  </si>
  <si>
    <t xml:space="preserve">   Value To Be Entered By User</t>
  </si>
  <si>
    <t xml:space="preserve">   Locked Cell, No Value Can Be Entered</t>
  </si>
  <si>
    <t xml:space="preserve">   Value To Be Selected From Drop Down</t>
  </si>
  <si>
    <t xml:space="preserve">   Text Value Is To Be Expected</t>
  </si>
  <si>
    <t>Previous Period</t>
  </si>
  <si>
    <t>Identifier</t>
  </si>
  <si>
    <t>AMD</t>
  </si>
  <si>
    <t>Armenia, Drams</t>
  </si>
  <si>
    <t>AWG</t>
  </si>
  <si>
    <t>Aruba, Guilders (also called Florins)</t>
  </si>
  <si>
    <t>AUD</t>
  </si>
  <si>
    <t>Australia, Dollars</t>
  </si>
  <si>
    <t>AZN</t>
  </si>
  <si>
    <t>Azerbaijan, New Manats</t>
  </si>
  <si>
    <t>BSD</t>
  </si>
  <si>
    <t>Bahamas, Dollars</t>
  </si>
  <si>
    <t>BHD</t>
  </si>
  <si>
    <t>Bahrain, Dinars</t>
  </si>
  <si>
    <t>BDT</t>
  </si>
  <si>
    <t>Bangladesh, Taka</t>
  </si>
  <si>
    <t>BBD</t>
  </si>
  <si>
    <t>Barbados, Dollars</t>
  </si>
  <si>
    <t>BYR</t>
  </si>
  <si>
    <t>Belarus, Rubles</t>
  </si>
  <si>
    <t>BZD</t>
  </si>
  <si>
    <t>Belize, Dollars</t>
  </si>
  <si>
    <t>BMD</t>
  </si>
  <si>
    <t>Bermuda, Dollars</t>
  </si>
  <si>
    <t>BTN</t>
  </si>
  <si>
    <t>Bhutan, Ngultrum</t>
  </si>
  <si>
    <t>BOB</t>
  </si>
  <si>
    <t>Bolivia, Bolivianos</t>
  </si>
  <si>
    <t>BAM</t>
  </si>
  <si>
    <t>Bosnia and Herzegovina, Convertible Marka</t>
  </si>
  <si>
    <t>BWP</t>
  </si>
  <si>
    <t>Botswana, Pulas</t>
  </si>
  <si>
    <t>BRL</t>
  </si>
  <si>
    <t>Brazil, Brazil Real</t>
  </si>
  <si>
    <t>BND</t>
  </si>
  <si>
    <t>Brunei Darussalam, Dollars</t>
  </si>
  <si>
    <t>BGN</t>
  </si>
  <si>
    <t>Bulgaria, Leva</t>
  </si>
  <si>
    <t>BIF</t>
  </si>
  <si>
    <t>Burundi, Francs</t>
  </si>
  <si>
    <t>KHR</t>
  </si>
  <si>
    <t>Cambodia, Riels</t>
  </si>
  <si>
    <t>CAD</t>
  </si>
  <si>
    <t>Canada, Dollars</t>
  </si>
  <si>
    <t>CVE</t>
  </si>
  <si>
    <t>Cape Verde, Escudos</t>
  </si>
  <si>
    <t>KYD</t>
  </si>
  <si>
    <t>Cayman Islands, Dollars</t>
  </si>
  <si>
    <t>CLP</t>
  </si>
  <si>
    <t>Chile, Pesos</t>
  </si>
  <si>
    <t>CNY</t>
  </si>
  <si>
    <t>China, Yuan Renminbi</t>
  </si>
  <si>
    <t>COP</t>
  </si>
  <si>
    <t>Colombia, Pesos</t>
  </si>
  <si>
    <t>XOF</t>
  </si>
  <si>
    <t>Communaute Financiere Africaine BCEAO, Francs</t>
  </si>
  <si>
    <t>XAF</t>
  </si>
  <si>
    <t>Communaute Financiere Africaine BEAC, Francs</t>
  </si>
  <si>
    <t>KMF</t>
  </si>
  <si>
    <t>Comoros, Francs</t>
  </si>
  <si>
    <t>XPF</t>
  </si>
  <si>
    <t>Comptoirs Francais du Pacifique Francs</t>
  </si>
  <si>
    <t>CDF</t>
  </si>
  <si>
    <t>Congo/Kinshasa, Congolese Francs</t>
  </si>
  <si>
    <t>IDR</t>
  </si>
  <si>
    <t>Indonesia, Rupiahs</t>
  </si>
  <si>
    <t>XDR</t>
  </si>
  <si>
    <t>International Monetary Fund (IMF) Special Drawing Rights</t>
  </si>
  <si>
    <t>IRR</t>
  </si>
  <si>
    <t>Iran, Rials</t>
  </si>
  <si>
    <t>IQD</t>
  </si>
  <si>
    <t>Iraq, Dinars</t>
  </si>
  <si>
    <t>IMP</t>
  </si>
  <si>
    <t>Liberia, Dollars</t>
  </si>
  <si>
    <t>LYD</t>
  </si>
  <si>
    <t>Libya, Dinars</t>
  </si>
  <si>
    <t>LTL</t>
  </si>
  <si>
    <t>Lithuania, Litai</t>
  </si>
  <si>
    <t>MOP</t>
  </si>
  <si>
    <t>Macau, Patacas</t>
  </si>
  <si>
    <t>MKD</t>
  </si>
  <si>
    <t>Macedonia, Denars</t>
  </si>
  <si>
    <t>MGA</t>
  </si>
  <si>
    <t>Madagascar, Ariary</t>
  </si>
  <si>
    <t>Haiti, Gourdes</t>
  </si>
  <si>
    <t>HNL</t>
  </si>
  <si>
    <t>Honduras, Lempiras</t>
  </si>
  <si>
    <t>HKD</t>
  </si>
  <si>
    <t>Hong Kong, Dollars</t>
  </si>
  <si>
    <t>HUF</t>
  </si>
  <si>
    <t>Hungary, Forint</t>
  </si>
  <si>
    <t>ISK</t>
  </si>
  <si>
    <t>Iceland, Kronur</t>
  </si>
  <si>
    <t>INR</t>
  </si>
  <si>
    <t>India, Rupees</t>
  </si>
  <si>
    <t>CRC</t>
  </si>
  <si>
    <t>Costa Rica, Colones</t>
  </si>
  <si>
    <t>HRK</t>
  </si>
  <si>
    <t>Croatia, Kuna</t>
  </si>
  <si>
    <t>CUP</t>
  </si>
  <si>
    <t>Cuba, Pesos</t>
  </si>
  <si>
    <t>CYP</t>
  </si>
  <si>
    <t>Cyprus, Pounds (expires 2008-Jan-31)</t>
  </si>
  <si>
    <t>CZK</t>
  </si>
  <si>
    <t>Czech Republic, Koruny</t>
  </si>
  <si>
    <t>DKK</t>
  </si>
  <si>
    <t>Denmark, Kroner</t>
  </si>
  <si>
    <t>DJF</t>
  </si>
  <si>
    <t>Djibouti, Francs</t>
  </si>
  <si>
    <t>DOP</t>
  </si>
  <si>
    <t>in-rbi-rep.xsd#in-rbi-rep_UniqueTransactionAxis</t>
  </si>
  <si>
    <t>TransactionID1</t>
  </si>
  <si>
    <t>f9990231-f1a5-4a01-bbe2-a2163f6a2bcb:~:NotMandatory:~:True:~:False:~::~::~:False:~::~::~:False:~::~::~:</t>
  </si>
  <si>
    <t>Authorised Signatory</t>
  </si>
  <si>
    <t>1375dcfe-eedb-4fc0-a018-44059bad0705:~:Signatory:~:NotMandatory:~:True:~::~:</t>
  </si>
  <si>
    <t>in-rbi-rep.xsd#in-rbi-rep_NameOfSignatory</t>
  </si>
  <si>
    <t>Name</t>
  </si>
  <si>
    <t>in-rbi-rep.xsd#in-rbi-rep_DesignationOfSignatory</t>
  </si>
  <si>
    <t>Designation</t>
  </si>
  <si>
    <t>in-rbi-rep.xsd#in-rbi-rep_AuthorisedSignatoryMobileNumber@http://www.xbrl.org/2003/role/terseLabel</t>
  </si>
  <si>
    <t>Mobile No.</t>
  </si>
  <si>
    <t>in-rbi-rep.xsd#in-rbi-rep_AuthorisedSignatoryLandlineNumber@http://www.xbrl.org/2003/role/terseLabel</t>
  </si>
  <si>
    <t>Landline No.</t>
  </si>
  <si>
    <t>in-rbi-rep.xsd#in-rbi-rep_EMailIDOfAuthorisedReportingOfficial</t>
  </si>
  <si>
    <t>E-mail Id</t>
  </si>
  <si>
    <t>in-rbi-rep.xsd#in-rbi-rep_PlaceOfSignature</t>
  </si>
  <si>
    <t>Place</t>
  </si>
  <si>
    <t>Date</t>
  </si>
  <si>
    <t>in-rbi-rep.xsd#in-rbi-rep_DateOfSigning</t>
  </si>
  <si>
    <t>547a1f7c-b900-4414-a250-688d839c7c36:~:NotMandatory:~:True:~:</t>
  </si>
  <si>
    <t>Section 6 - Net Overseas Placement by Foreign Banks  (Standalone)</t>
  </si>
  <si>
    <t>Items</t>
  </si>
  <si>
    <t>Eligible amount</t>
  </si>
  <si>
    <t>(i)</t>
  </si>
  <si>
    <t>(a) Gross overseas daily placements as on date</t>
  </si>
  <si>
    <t>(b) The average daily gross placements over year to date</t>
  </si>
  <si>
    <t>(ii)</t>
  </si>
  <si>
    <t>(a) Gross daily overseas borrowings (excluding Head Office borrowings for Tier I and II Capital purposes) as on date</t>
  </si>
  <si>
    <t xml:space="preserve">(b) The average daily gross borrowings over year to date (excluding Head Office borrowings for Tier I and II Capital purposes). </t>
  </si>
  <si>
    <t>(iii)</t>
  </si>
  <si>
    <t>(a) Net Overseas daily placements as on date {(i)(a)- (ii)(a)}</t>
  </si>
  <si>
    <t>(b) Net average daily outstanding placements over year to date {(i)(b)- (ii)(b)}</t>
  </si>
  <si>
    <t>(iv)</t>
  </si>
  <si>
    <t>Minimum capital requirement to maintain regulatory CRAR</t>
  </si>
  <si>
    <t>(v)</t>
  </si>
  <si>
    <t xml:space="preserve">Higher of (iii) (a) and (iii) (b) as a percentage of (iv) </t>
  </si>
  <si>
    <t>Section 6- Net Overseas Investment</t>
  </si>
  <si>
    <t>Note:
1. The extant RBI circular on "Prudential Guidelines on Capital Adequacy-Treatment of Head Office Debit Balance- Foreign Banks" may be referred.
2. The data reported here should be in line with data reported in RCA-III return.</t>
  </si>
  <si>
    <t>in-rbi-rep.xsd#in-rbi-rep_GrossOverseasDailyPlacements</t>
  </si>
  <si>
    <t>in-rbi-rep.xsd#in-rbi-rep_AverageDailyGrossPlacements</t>
  </si>
  <si>
    <t>in-rbi-rep.xsd#in-rbi-rep_GrossDailyOverseasBorrowingsExcludingHeadOfficeBorrowingsForTierIAndIICapitalPurposes</t>
  </si>
  <si>
    <t>in-rbi-rep.xsd#in-rbi-rep_AverageDailyGrossBorrowingsExcludingHeadOfficeBorrowingsForTierIAndIICapitalPurposes</t>
  </si>
  <si>
    <t>in-rbi-rep.xsd#in-rbi-rep_NetOverseasDailyPlacements</t>
  </si>
  <si>
    <t>in-rbi-rep.xsd#in-rbi-rep_NetAverageDailyOutstandingPlacements</t>
  </si>
  <si>
    <t>in-rbi-rep.xsd#in-rbi-rep_MinimumCapitalRequirementToMaintainRegulatoryCRAR</t>
  </si>
  <si>
    <t>in-rbi-rep.xsd#in-rbi-rep_HigherOfNetOverseasDailyPlacementsAndNetAverageDailyOutstandingPlacementsAsPercentageOfMinimumCapitalRequirementToMaintainRegulatoryCRAR</t>
  </si>
  <si>
    <t>a6a902f1-901e-40ba-a9ba-0d98a35db8e0:~:lyt_NetOverseasInvestment:~:AllValues:~:True:~::~:</t>
  </si>
  <si>
    <t>789be595-713b-458b-8581-40611b89c64c:~:lyt_Loan Sales and Securitization:~:NotMandatory:~:True:~::~:</t>
  </si>
  <si>
    <t>V1.5</t>
  </si>
  <si>
    <t>&lt;ProjectConfig&gt;_x000D_
  &lt;add key="PackageName" value="RBI-RBS" /&gt;_x000D_
  &lt;add key="PackageDescription" value="RBI-RBS-Template" /&gt;_x000D_
  &lt;add key="PackageAuthor" value="IRIS" /&gt;_x000D_
  &lt;add key="CreatedOn" value="" /&gt;_x000D_
  &lt;add key="PackageVersion" value="V1.3" /&gt;_x000D_
  &lt;add key="SecurityCode" value="3meE/gFr0EsjU77r6hBiRqWUJGgK5GtZCCrkOS9M0dfKiVLdJxsy3pMTkzjahTAUilsLshI+ocBXevL8auGqmg==" /&gt;_x000D_
  &lt;add key="TaxonomyPath" value="C:\Users\vbadade\Desktop\Code\RBS\iFile\bin\Debug\iFileApp2\\Taxonomy\RBS_1.2\in-rbi-rbs.xsd" /&gt;_x000D_
  &lt;add key="PublishPath" value="" /&gt;_x000D_
  &lt;add key="Culture" value="en-GB" /&gt;_x000D_
  &lt;add key="Scheme" value="" /&gt;_x000D_
  &lt;add key="ProjectMode" value="Package" /&gt;_x000D_
  &lt;add key="StartupSheet" value="Introduction" /&gt;_x000D_
  &lt;add key="VersionNo" value="V1.5" /&gt;_x000D_
&lt;/ProjectConfig&gt;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</si>
</sst>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0.00_);_(&quot;$&quot;* \(#,##0.00\);_(&quot;$&quot;* &quot;-&quot;??_);_(@_)"/>
    <numFmt numFmtId="43" formatCode="_(* #,##0.00_);_(* \(#,##0.00\);_(* &quot;-&quot;??_);_(@_)"/>
    <numFmt numFmtId="164" formatCode="#,##0.0000"/>
  </numFmts>
  <fonts count="23">
    <font>
      <sz val="11"/>
      <color theme="1"/>
      <name val="Calibri"/>
      <family val="2"/>
      <scheme val="minor"/>
    </font>
    <font>
      <sz val="11"/>
      <color indexed="8"/>
      <name val="Calibri"/>
      <family val="2"/>
    </font>
    <font>
      <sz val="8"/>
      <name val="Calibri"/>
      <family val="2"/>
    </font>
    <font>
      <u/>
      <sz val="11"/>
      <color indexed="12"/>
      <name val="Calibri"/>
      <family val="2"/>
    </font>
    <font>
      <sz val="11"/>
      <color indexed="9"/>
      <name val="Calibri"/>
      <family val="2"/>
    </font>
    <font>
      <b/>
      <sz val="11"/>
      <color indexed="8"/>
      <name val="Calibri"/>
      <family val="2"/>
    </font>
    <font>
      <sz val="10"/>
      <name val="Arial "/>
    </font>
    <font>
      <sz val="10"/>
      <name val="Arial"/>
      <family val="2"/>
    </font>
    <font>
      <b/>
      <sz val="9"/>
      <color indexed="81"/>
      <name val="Tahoma"/>
      <family val="2"/>
    </font>
    <font>
      <sz val="14"/>
      <color indexed="9"/>
      <name val="Calibri"/>
      <family val="2"/>
    </font>
    <font>
      <sz val="11"/>
      <color indexed="8"/>
      <name val="Calibri"/>
      <family val="2"/>
    </font>
    <font>
      <b/>
      <sz val="11"/>
      <color indexed="9"/>
      <name val="Calibri"/>
      <family val="2"/>
    </font>
    <font>
      <b/>
      <sz val="10"/>
      <color indexed="8"/>
      <name val="Arial"/>
      <family val="2"/>
    </font>
    <font>
      <u/>
      <sz val="20"/>
      <color indexed="9"/>
      <name val="Calibri"/>
      <family val="2"/>
    </font>
    <font>
      <sz val="11"/>
      <color indexed="60"/>
      <name val="Calibri"/>
      <family val="2"/>
    </font>
    <font>
      <sz val="11"/>
      <color indexed="9"/>
      <name val="Calibri"/>
      <family val="2"/>
      <scheme val="minor"/>
    </font>
    <font>
      <sz val="11"/>
      <color indexed="8"/>
      <name val="Calibri"/>
      <family val="2"/>
      <scheme val="minor"/>
    </font>
    <font>
      <b/>
      <sz val="11"/>
      <color indexed="8"/>
      <name val="Calibri"/>
      <family val="2"/>
      <scheme val="minor"/>
    </font>
    <font>
      <sz val="10"/>
      <color rgb="FF000000"/>
      <name val="Arial"/>
      <family val="2"/>
    </font>
    <font>
      <sz val="10"/>
      <name val="Arial"/>
      <family val="2"/>
    </font>
    <font>
      <sz val="9"/>
      <color indexed="81"/>
      <name val="Tahoma"/>
      <family val="2"/>
    </font>
    <font>
      <sz val="11"/>
      <color theme="0"/>
      <name val="Calibri"/>
      <family val="2"/>
      <scheme val="minor"/>
    </font>
    <font>
      <u/>
      <sz val="11"/>
      <color indexed="9"/>
      <name val="Calibri"/>
      <family val="2"/>
    </font>
  </fonts>
  <fills count="20">
    <fill>
      <patternFill patternType="none"/>
    </fill>
    <fill>
      <patternFill patternType="gray125"/>
    </fill>
    <fill>
      <patternFill patternType="solid">
        <fgColor indexed="22"/>
        <bgColor indexed="64"/>
      </patternFill>
    </fill>
    <fill>
      <patternFill patternType="lightUp">
        <fgColor indexed="22"/>
        <bgColor indexed="9"/>
      </patternFill>
    </fill>
    <fill>
      <patternFill patternType="lightHorizontal">
        <fgColor indexed="22"/>
        <bgColor indexed="43"/>
      </patternFill>
    </fill>
    <fill>
      <patternFill patternType="solid">
        <fgColor indexed="9"/>
        <bgColor indexed="64"/>
      </patternFill>
    </fill>
    <fill>
      <patternFill patternType="solid">
        <fgColor indexed="43"/>
        <bgColor indexed="64"/>
      </patternFill>
    </fill>
    <fill>
      <patternFill patternType="solid">
        <fgColor indexed="44"/>
        <bgColor indexed="64"/>
      </patternFill>
    </fill>
    <fill>
      <patternFill patternType="lightHorizontal">
        <fgColor indexed="22"/>
        <bgColor indexed="44"/>
      </patternFill>
    </fill>
    <fill>
      <patternFill patternType="solid">
        <fgColor indexed="31"/>
        <bgColor indexed="64"/>
      </patternFill>
    </fill>
    <fill>
      <patternFill patternType="solid">
        <fgColor indexed="49"/>
        <bgColor indexed="64"/>
      </patternFill>
    </fill>
    <fill>
      <patternFill patternType="lightHorizontal">
        <fgColor indexed="22"/>
        <bgColor indexed="9"/>
      </patternFill>
    </fill>
    <fill>
      <patternFill patternType="solid">
        <fgColor indexed="56"/>
        <bgColor indexed="64"/>
      </patternFill>
    </fill>
    <fill>
      <patternFill patternType="solid">
        <fgColor indexed="44"/>
        <bgColor indexed="22"/>
      </patternFill>
    </fill>
    <fill>
      <patternFill patternType="solid">
        <fgColor indexed="65"/>
        <bgColor theme="0"/>
      </patternFill>
    </fill>
    <fill>
      <patternFill patternType="solid">
        <fgColor indexed="56"/>
        <bgColor theme="0"/>
      </patternFill>
    </fill>
    <fill>
      <patternFill patternType="solid">
        <fgColor indexed="22"/>
        <bgColor theme="0"/>
      </patternFill>
    </fill>
    <fill>
      <patternFill patternType="solid">
        <fgColor indexed="9"/>
        <bgColor theme="0"/>
      </patternFill>
    </fill>
    <fill>
      <patternFill patternType="solid">
        <fgColor indexed="43"/>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13">
    <xf numFmtId="0" fontId="0" fillId="0" borderId="0"/>
    <xf numFmtId="43" fontId="1" fillId="0" borderId="0" applyFont="0" applyFill="0" applyBorder="0" applyAlignment="0" applyProtection="0"/>
    <xf numFmtId="0" fontId="3"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1" fillId="0" borderId="0"/>
    <xf numFmtId="0" fontId="7" fillId="0" borderId="0"/>
    <xf numFmtId="0" fontId="6" fillId="0" borderId="0"/>
    <xf numFmtId="0" fontId="7" fillId="0" borderId="0"/>
    <xf numFmtId="44" fontId="1" fillId="0" borderId="0" applyFont="0" applyFill="0" applyBorder="0" applyAlignment="0" applyProtection="0"/>
    <xf numFmtId="0" fontId="14" fillId="18" borderId="0" applyNumberFormat="0" applyBorder="0" applyAlignment="0" applyProtection="0"/>
    <xf numFmtId="0" fontId="7" fillId="0" borderId="0"/>
    <xf numFmtId="0" fontId="18" fillId="0" borderId="0"/>
    <xf numFmtId="0" fontId="19" fillId="0" borderId="0"/>
  </cellStyleXfs>
  <cellXfs count="167">
    <xf numFmtId="0" fontId="0" fillId="0" borderId="0" xfId="0"/>
    <xf numFmtId="0" fontId="0" fillId="0" borderId="0" xfId="0" applyProtection="1">
      <protection locked="0"/>
    </xf>
    <xf numFmtId="0" fontId="0" fillId="0" borderId="1" xfId="0" applyBorder="1" applyProtection="1">
      <protection locked="0"/>
    </xf>
    <xf numFmtId="0" fontId="0" fillId="0" borderId="1" xfId="0" applyFill="1" applyBorder="1" applyProtection="1">
      <protection locked="0"/>
    </xf>
    <xf numFmtId="0" fontId="0" fillId="0" borderId="1" xfId="0" applyNumberFormat="1" applyBorder="1" applyProtection="1">
      <protection locked="0"/>
    </xf>
    <xf numFmtId="0" fontId="0" fillId="0" borderId="0" xfId="0" applyAlignment="1" applyProtection="1">
      <alignment wrapText="1"/>
      <protection locked="0"/>
    </xf>
    <xf numFmtId="0" fontId="0" fillId="0" borderId="0" xfId="0" applyBorder="1" applyProtection="1">
      <protection locked="0"/>
    </xf>
    <xf numFmtId="0" fontId="0" fillId="0" borderId="2" xfId="0" applyBorder="1" applyProtection="1">
      <protection locked="0"/>
    </xf>
    <xf numFmtId="49" fontId="0" fillId="0" borderId="1" xfId="0" applyNumberFormat="1" applyBorder="1" applyProtection="1">
      <protection locked="0"/>
    </xf>
    <xf numFmtId="0" fontId="4" fillId="0" borderId="0" xfId="0" applyFont="1"/>
    <xf numFmtId="14" fontId="0" fillId="0" borderId="1" xfId="0" applyNumberFormat="1" applyBorder="1" applyProtection="1">
      <protection locked="0"/>
    </xf>
    <xf numFmtId="0" fontId="5" fillId="2" borderId="1" xfId="0" applyFont="1" applyFill="1" applyBorder="1" applyAlignment="1" applyProtection="1">
      <alignment horizontal="left" vertical="top" wrapText="1" shrinkToFit="1"/>
    </xf>
    <xf numFmtId="0" fontId="0" fillId="0" borderId="0" xfId="0" applyAlignment="1">
      <alignment horizontal="right"/>
    </xf>
    <xf numFmtId="0" fontId="5" fillId="2" borderId="1" xfId="0" applyFont="1" applyFill="1" applyBorder="1" applyAlignment="1" applyProtection="1">
      <alignment horizontal="center" vertical="center" wrapText="1" shrinkToFit="1"/>
    </xf>
    <xf numFmtId="0" fontId="1" fillId="2" borderId="1" xfId="0" applyFont="1" applyFill="1" applyBorder="1" applyAlignment="1" applyProtection="1">
      <alignment horizontal="left" vertical="top" wrapText="1" shrinkToFit="1"/>
    </xf>
    <xf numFmtId="0" fontId="1" fillId="0" borderId="0" xfId="0" applyFont="1" applyAlignment="1"/>
    <xf numFmtId="0" fontId="0" fillId="2" borderId="1" xfId="0" applyFill="1" applyBorder="1" applyProtection="1"/>
    <xf numFmtId="0" fontId="1" fillId="2" borderId="1" xfId="0" applyFont="1" applyFill="1" applyBorder="1" applyAlignment="1" applyProtection="1">
      <alignment wrapText="1" shrinkToFit="1"/>
    </xf>
    <xf numFmtId="0" fontId="4" fillId="0" borderId="0" xfId="0" applyFont="1" applyAlignment="1">
      <alignment shrinkToFit="1"/>
    </xf>
    <xf numFmtId="0" fontId="1" fillId="3" borderId="1" xfId="0" applyNumberFormat="1" applyFont="1" applyFill="1" applyBorder="1" applyAlignment="1" applyProtection="1">
      <alignment horizontal="left" wrapText="1" shrinkToFit="1"/>
      <protection locked="0"/>
    </xf>
    <xf numFmtId="0" fontId="1" fillId="4" borderId="1" xfId="0" applyNumberFormat="1" applyFont="1" applyFill="1" applyBorder="1" applyAlignment="1" applyProtection="1">
      <alignment horizontal="left" wrapText="1" shrinkToFit="1"/>
      <protection locked="0"/>
    </xf>
    <xf numFmtId="4" fontId="1" fillId="5" borderId="1" xfId="0" applyNumberFormat="1" applyFont="1" applyFill="1" applyBorder="1" applyAlignment="1" applyProtection="1">
      <alignment horizontal="right" wrapText="1" shrinkToFit="1"/>
      <protection locked="0"/>
    </xf>
    <xf numFmtId="10" fontId="1" fillId="5" borderId="1" xfId="0" applyNumberFormat="1" applyFont="1" applyFill="1" applyBorder="1" applyAlignment="1" applyProtection="1">
      <alignment horizontal="right" wrapText="1" shrinkToFit="1"/>
      <protection locked="0"/>
    </xf>
    <xf numFmtId="0" fontId="5" fillId="2" borderId="1" xfId="0" applyFont="1" applyFill="1" applyBorder="1" applyAlignment="1" applyProtection="1">
      <alignment horizontal="center" vertical="top" wrapText="1" shrinkToFit="1"/>
    </xf>
    <xf numFmtId="0" fontId="5" fillId="2" borderId="1" xfId="0" applyFont="1" applyFill="1" applyBorder="1" applyAlignment="1" applyProtection="1">
      <alignment horizontal="left" vertical="center" wrapText="1" shrinkToFit="1"/>
    </xf>
    <xf numFmtId="49" fontId="1" fillId="6" borderId="1" xfId="0" applyNumberFormat="1" applyFont="1" applyFill="1" applyBorder="1" applyAlignment="1" applyProtection="1">
      <alignment horizontal="left" vertical="top" wrapText="1" shrinkToFit="1"/>
    </xf>
    <xf numFmtId="4" fontId="1" fillId="7" borderId="1" xfId="0" applyNumberFormat="1" applyFont="1" applyFill="1" applyBorder="1" applyAlignment="1" applyProtection="1">
      <alignment horizontal="right" wrapText="1" shrinkToFit="1"/>
    </xf>
    <xf numFmtId="49" fontId="1" fillId="7" borderId="1" xfId="0" applyNumberFormat="1" applyFont="1" applyFill="1" applyBorder="1" applyAlignment="1" applyProtection="1">
      <alignment horizontal="left" wrapText="1" shrinkToFit="1"/>
    </xf>
    <xf numFmtId="0" fontId="1" fillId="0" borderId="0" xfId="0" applyFont="1" applyAlignment="1">
      <alignment horizontal="right"/>
    </xf>
    <xf numFmtId="0" fontId="1" fillId="2" borderId="2" xfId="0" applyFont="1" applyFill="1" applyBorder="1" applyAlignment="1"/>
    <xf numFmtId="0" fontId="1" fillId="2" borderId="3" xfId="0" applyFont="1" applyFill="1" applyBorder="1" applyAlignment="1"/>
    <xf numFmtId="0" fontId="1" fillId="6" borderId="1" xfId="0" applyNumberFormat="1" applyFont="1" applyFill="1" applyBorder="1" applyAlignment="1" applyProtection="1">
      <alignment horizontal="left" vertical="top" wrapText="1" shrinkToFit="1"/>
    </xf>
    <xf numFmtId="0" fontId="10" fillId="2" borderId="1" xfId="0" applyFont="1" applyFill="1" applyBorder="1" applyAlignment="1" applyProtection="1">
      <alignment horizontal="left" vertical="top" wrapText="1" shrinkToFit="1"/>
    </xf>
    <xf numFmtId="0" fontId="0" fillId="0" borderId="4" xfId="0" applyBorder="1"/>
    <xf numFmtId="49" fontId="1" fillId="5" borderId="1" xfId="0" applyNumberFormat="1" applyFont="1" applyFill="1" applyBorder="1" applyAlignment="1" applyProtection="1">
      <alignment horizontal="left" wrapText="1" shrinkToFit="1"/>
      <protection locked="0"/>
    </xf>
    <xf numFmtId="0" fontId="1" fillId="5" borderId="0" xfId="0" applyFont="1" applyFill="1" applyBorder="1"/>
    <xf numFmtId="0" fontId="0" fillId="7" borderId="1" xfId="0" applyFill="1" applyBorder="1" applyProtection="1"/>
    <xf numFmtId="0" fontId="0" fillId="0" borderId="0" xfId="0" applyProtection="1"/>
    <xf numFmtId="0" fontId="0" fillId="0" borderId="1" xfId="0" applyBorder="1" applyProtection="1"/>
    <xf numFmtId="0" fontId="0" fillId="4" borderId="1" xfId="0" applyFill="1" applyBorder="1" applyProtection="1"/>
    <xf numFmtId="0" fontId="0" fillId="3" borderId="1" xfId="0" applyFill="1" applyBorder="1" applyProtection="1"/>
    <xf numFmtId="0" fontId="0" fillId="0" borderId="0" xfId="0" applyBorder="1"/>
    <xf numFmtId="0" fontId="5" fillId="2" borderId="1" xfId="0" applyFont="1" applyFill="1" applyBorder="1" applyAlignment="1" applyProtection="1">
      <alignment vertical="center" wrapText="1" shrinkToFit="1"/>
    </xf>
    <xf numFmtId="0" fontId="5" fillId="2" borderId="2" xfId="0" applyFont="1" applyFill="1" applyBorder="1" applyAlignment="1">
      <alignment horizontal="left"/>
    </xf>
    <xf numFmtId="0" fontId="1" fillId="2" borderId="2" xfId="0" applyFont="1" applyFill="1" applyBorder="1" applyAlignment="1" applyProtection="1">
      <alignment horizontal="left" vertical="top" wrapText="1" shrinkToFit="1"/>
    </xf>
    <xf numFmtId="0" fontId="1" fillId="8" borderId="1" xfId="0" applyNumberFormat="1" applyFont="1" applyFill="1" applyBorder="1" applyAlignment="1" applyProtection="1">
      <alignment horizontal="left" wrapText="1" shrinkToFit="1"/>
    </xf>
    <xf numFmtId="10" fontId="1" fillId="7" borderId="1" xfId="0" applyNumberFormat="1" applyFont="1" applyFill="1" applyBorder="1" applyAlignment="1" applyProtection="1">
      <alignment horizontal="right" wrapText="1" shrinkToFit="1"/>
    </xf>
    <xf numFmtId="4" fontId="1" fillId="7" borderId="1" xfId="0" applyNumberFormat="1" applyFont="1" applyFill="1" applyBorder="1" applyAlignment="1" applyProtection="1">
      <alignment horizontal="right"/>
    </xf>
    <xf numFmtId="0" fontId="1" fillId="9" borderId="1" xfId="0" applyFont="1" applyFill="1" applyBorder="1" applyAlignment="1" applyProtection="1">
      <alignment horizontal="center" vertical="top" wrapText="1" shrinkToFit="1"/>
    </xf>
    <xf numFmtId="0" fontId="0" fillId="0" borderId="0" xfId="0" applyAlignment="1">
      <alignment horizontal="center"/>
    </xf>
    <xf numFmtId="0" fontId="1" fillId="0" borderId="0" xfId="0" applyFont="1" applyAlignment="1">
      <alignment horizontal="center"/>
    </xf>
    <xf numFmtId="0" fontId="1" fillId="2" borderId="1" xfId="0" applyFont="1" applyFill="1" applyBorder="1" applyAlignment="1" applyProtection="1">
      <alignment horizontal="center" vertical="top" wrapText="1" shrinkToFit="1"/>
    </xf>
    <xf numFmtId="0" fontId="5" fillId="2" borderId="3" xfId="0" applyFont="1" applyFill="1" applyBorder="1" applyAlignment="1">
      <alignment horizontal="left"/>
    </xf>
    <xf numFmtId="0" fontId="5" fillId="2" borderId="3" xfId="0" applyFont="1" applyFill="1" applyBorder="1" applyAlignment="1" applyProtection="1">
      <alignment horizontal="left" vertical="top" wrapText="1" shrinkToFit="1"/>
    </xf>
    <xf numFmtId="0" fontId="5" fillId="2" borderId="5" xfId="0" applyFont="1" applyFill="1" applyBorder="1" applyAlignment="1" applyProtection="1">
      <alignment horizontal="left" vertical="top" wrapText="1" shrinkToFit="1"/>
    </xf>
    <xf numFmtId="0" fontId="5" fillId="2" borderId="6" xfId="0" applyFont="1" applyFill="1" applyBorder="1" applyAlignment="1" applyProtection="1">
      <alignment horizontal="center" vertical="top" wrapText="1" shrinkToFit="1"/>
    </xf>
    <xf numFmtId="0" fontId="1" fillId="2" borderId="3" xfId="0" applyFont="1" applyFill="1" applyBorder="1" applyAlignment="1" applyProtection="1">
      <alignment horizontal="left" vertical="top" wrapText="1" shrinkToFit="1"/>
    </xf>
    <xf numFmtId="0" fontId="5" fillId="2" borderId="5" xfId="0" applyFont="1" applyFill="1" applyBorder="1" applyAlignment="1" applyProtection="1">
      <alignment horizontal="right" vertical="top" wrapText="1" shrinkToFit="1"/>
    </xf>
    <xf numFmtId="0" fontId="5" fillId="2" borderId="6" xfId="0" applyFont="1" applyFill="1" applyBorder="1" applyAlignment="1" applyProtection="1">
      <alignment horizontal="left" vertical="top" wrapText="1" shrinkToFit="1"/>
    </xf>
    <xf numFmtId="0" fontId="5" fillId="2" borderId="7" xfId="0" applyFont="1" applyFill="1" applyBorder="1" applyAlignment="1">
      <alignment horizontal="center"/>
    </xf>
    <xf numFmtId="0" fontId="5" fillId="2" borderId="3" xfId="0" applyFont="1" applyFill="1" applyBorder="1" applyAlignment="1" applyProtection="1">
      <alignment vertical="top" wrapText="1" shrinkToFit="1"/>
    </xf>
    <xf numFmtId="0" fontId="0" fillId="0" borderId="8" xfId="0" applyBorder="1"/>
    <xf numFmtId="0" fontId="1" fillId="5" borderId="0" xfId="0" applyFont="1" applyFill="1" applyBorder="1" applyAlignment="1"/>
    <xf numFmtId="0" fontId="0" fillId="5" borderId="0" xfId="0" applyFill="1" applyProtection="1">
      <protection locked="0"/>
    </xf>
    <xf numFmtId="164" fontId="1" fillId="5" borderId="1" xfId="0" applyNumberFormat="1" applyFont="1" applyFill="1" applyBorder="1" applyAlignment="1" applyProtection="1">
      <alignment horizontal="right" wrapText="1" shrinkToFit="1"/>
      <protection locked="0"/>
    </xf>
    <xf numFmtId="3" fontId="1" fillId="5" borderId="1" xfId="0" applyNumberFormat="1" applyFont="1" applyFill="1" applyBorder="1" applyAlignment="1" applyProtection="1">
      <alignment horizontal="right" wrapText="1" shrinkToFit="1"/>
      <protection locked="0"/>
    </xf>
    <xf numFmtId="3" fontId="1" fillId="7" borderId="1" xfId="0" applyNumberFormat="1" applyFont="1" applyFill="1" applyBorder="1" applyAlignment="1" applyProtection="1">
      <alignment horizontal="right" wrapText="1" shrinkToFit="1"/>
    </xf>
    <xf numFmtId="49" fontId="1" fillId="10" borderId="1" xfId="0" applyNumberFormat="1" applyFont="1" applyFill="1" applyBorder="1" applyAlignment="1" applyProtection="1">
      <alignment horizontal="left" vertical="top" wrapText="1" shrinkToFit="1"/>
      <protection locked="0"/>
    </xf>
    <xf numFmtId="0" fontId="3" fillId="0" borderId="0" xfId="2" applyAlignment="1" applyProtection="1"/>
    <xf numFmtId="0" fontId="5" fillId="0" borderId="0" xfId="0" applyFont="1" applyProtection="1"/>
    <xf numFmtId="49" fontId="1" fillId="10" borderId="1" xfId="0" applyNumberFormat="1" applyFont="1" applyFill="1" applyBorder="1" applyAlignment="1" applyProtection="1">
      <alignment vertical="top" wrapText="1" shrinkToFit="1"/>
      <protection locked="0"/>
    </xf>
    <xf numFmtId="0" fontId="4" fillId="0" borderId="0" xfId="0" applyFont="1" applyAlignment="1">
      <alignment horizontal="right" shrinkToFit="1"/>
    </xf>
    <xf numFmtId="0" fontId="4" fillId="5" borderId="0" xfId="0" applyFont="1" applyFill="1" applyBorder="1" applyAlignment="1">
      <alignment shrinkToFit="1"/>
    </xf>
    <xf numFmtId="0" fontId="11" fillId="0" borderId="3" xfId="0" applyFont="1" applyFill="1" applyBorder="1" applyAlignment="1" applyProtection="1">
      <alignment horizontal="left" vertical="top" wrapText="1" shrinkToFit="1"/>
    </xf>
    <xf numFmtId="0" fontId="1" fillId="7" borderId="1" xfId="0" applyNumberFormat="1" applyFont="1" applyFill="1" applyBorder="1" applyAlignment="1" applyProtection="1">
      <alignment horizontal="left" wrapText="1" shrinkToFit="1"/>
    </xf>
    <xf numFmtId="49" fontId="4" fillId="0" borderId="3" xfId="0" applyNumberFormat="1" applyFont="1" applyFill="1" applyBorder="1" applyAlignment="1" applyProtection="1">
      <alignment horizontal="left" wrapText="1" shrinkToFit="1"/>
    </xf>
    <xf numFmtId="0" fontId="1" fillId="11" borderId="1" xfId="0" applyNumberFormat="1" applyFont="1" applyFill="1" applyBorder="1" applyAlignment="1" applyProtection="1">
      <alignment horizontal="left" wrapText="1" shrinkToFit="1"/>
    </xf>
    <xf numFmtId="0" fontId="1" fillId="4" borderId="1" xfId="0" applyNumberFormat="1" applyFont="1" applyFill="1" applyBorder="1" applyAlignment="1" applyProtection="1">
      <alignment horizontal="left" wrapText="1" shrinkToFit="1"/>
    </xf>
    <xf numFmtId="0" fontId="1" fillId="13" borderId="1" xfId="0" applyNumberFormat="1" applyFont="1" applyFill="1" applyBorder="1" applyAlignment="1" applyProtection="1">
      <alignment horizontal="left" wrapText="1" shrinkToFit="1"/>
    </xf>
    <xf numFmtId="0" fontId="0" fillId="14" borderId="0" xfId="0" applyFill="1"/>
    <xf numFmtId="0" fontId="5" fillId="16" borderId="1" xfId="0" applyFont="1" applyFill="1" applyBorder="1" applyAlignment="1" applyProtection="1">
      <alignment horizontal="left" vertical="top" wrapText="1" shrinkToFit="1"/>
    </xf>
    <xf numFmtId="1" fontId="1" fillId="17" borderId="1" xfId="0" applyNumberFormat="1" applyFont="1" applyFill="1" applyBorder="1" applyAlignment="1" applyProtection="1">
      <alignment horizontal="right" wrapText="1" shrinkToFit="1"/>
      <protection locked="0"/>
    </xf>
    <xf numFmtId="0" fontId="0" fillId="14" borderId="0" xfId="0" applyFill="1"/>
    <xf numFmtId="0" fontId="4" fillId="14" borderId="0" xfId="0" applyFont="1" applyFill="1"/>
    <xf numFmtId="0" fontId="5" fillId="16" borderId="10" xfId="0" applyFont="1" applyFill="1" applyBorder="1" applyAlignment="1" applyProtection="1">
      <alignment horizontal="left" vertical="top" wrapText="1" shrinkToFit="1"/>
    </xf>
    <xf numFmtId="0" fontId="1" fillId="3" borderId="1" xfId="0" applyNumberFormat="1" applyFont="1" applyFill="1" applyBorder="1" applyAlignment="1" applyProtection="1">
      <alignment horizontal="left" wrapText="1" shrinkToFit="1"/>
      <protection locked="0"/>
    </xf>
    <xf numFmtId="0" fontId="1" fillId="3" borderId="1" xfId="0" applyNumberFormat="1" applyFont="1" applyFill="1" applyBorder="1" applyAlignment="1" applyProtection="1">
      <alignment horizontal="left" wrapText="1" shrinkToFit="1"/>
      <protection locked="0"/>
    </xf>
    <xf numFmtId="0" fontId="1" fillId="3" borderId="11" xfId="0" applyNumberFormat="1" applyFont="1" applyFill="1" applyBorder="1" applyAlignment="1" applyProtection="1">
      <alignment horizontal="left" wrapText="1" shrinkToFit="1"/>
      <protection locked="0"/>
    </xf>
    <xf numFmtId="0" fontId="1" fillId="3" borderId="11" xfId="0" applyNumberFormat="1" applyFont="1" applyFill="1" applyBorder="1" applyAlignment="1" applyProtection="1">
      <alignment horizontal="left" wrapText="1" shrinkToFit="1"/>
      <protection locked="0"/>
    </xf>
    <xf numFmtId="49" fontId="1" fillId="2" borderId="1" xfId="0" applyNumberFormat="1" applyFont="1" applyFill="1" applyBorder="1" applyAlignment="1" applyProtection="1">
      <alignment horizontal="left" wrapText="1" shrinkToFit="1"/>
    </xf>
    <xf numFmtId="49" fontId="1" fillId="17" borderId="1" xfId="0" applyNumberFormat="1" applyFont="1" applyFill="1" applyBorder="1" applyAlignment="1" applyProtection="1">
      <alignment horizontal="left" wrapText="1" shrinkToFit="1"/>
      <protection locked="0"/>
    </xf>
    <xf numFmtId="0" fontId="15" fillId="0" borderId="0" xfId="0" applyFont="1"/>
    <xf numFmtId="0" fontId="16" fillId="2" borderId="1" xfId="0" applyFont="1" applyFill="1" applyBorder="1" applyAlignment="1" applyProtection="1">
      <alignment horizontal="left" vertical="top" wrapText="1" shrinkToFit="1"/>
    </xf>
    <xf numFmtId="0" fontId="17" fillId="2" borderId="1" xfId="0" applyFont="1" applyFill="1" applyBorder="1" applyAlignment="1" applyProtection="1">
      <alignment horizontal="left" vertical="top" wrapText="1" shrinkToFit="1"/>
    </xf>
    <xf numFmtId="0" fontId="0" fillId="0" borderId="0" xfId="0"/>
    <xf numFmtId="0" fontId="3" fillId="0" borderId="0" xfId="2" applyAlignment="1" applyProtection="1"/>
    <xf numFmtId="0" fontId="21" fillId="0" borderId="0" xfId="0" applyFont="1"/>
    <xf numFmtId="0" fontId="4" fillId="0" borderId="0" xfId="0" applyFont="1" applyAlignment="1">
      <alignment horizontal="center" shrinkToFit="1"/>
    </xf>
    <xf numFmtId="0" fontId="4" fillId="5" borderId="0" xfId="0" applyFont="1" applyFill="1" applyAlignment="1" applyProtection="1">
      <alignment shrinkToFit="1"/>
      <protection locked="0"/>
    </xf>
    <xf numFmtId="0" fontId="22" fillId="0" borderId="0" xfId="2" applyFont="1" applyAlignment="1" applyProtection="1">
      <alignment shrinkToFit="1"/>
    </xf>
    <xf numFmtId="0" fontId="15" fillId="0" borderId="0" xfId="0" applyFont="1" applyAlignment="1">
      <alignment shrinkToFit="1"/>
    </xf>
    <xf numFmtId="0" fontId="4" fillId="14" borderId="0" xfId="0" applyFont="1" applyFill="1" applyAlignment="1">
      <alignment shrinkToFit="1"/>
    </xf>
    <xf numFmtId="2" fontId="16" fillId="0" borderId="1" xfId="0" applyNumberFormat="1" applyFont="1" applyBorder="1" applyAlignment="1" applyProtection="1">
      <alignment horizontal="right" wrapText="1" shrinkToFit="1"/>
      <protection locked="0"/>
    </xf>
    <xf numFmtId="0" fontId="17" fillId="2" borderId="1" xfId="0" applyFont="1" applyFill="1" applyBorder="1" applyAlignment="1" applyProtection="1">
      <alignment horizontal="right" vertical="top" wrapText="1" shrinkToFit="1"/>
    </xf>
    <xf numFmtId="0" fontId="15" fillId="19" borderId="0" xfId="0" applyFont="1" applyFill="1" applyBorder="1" applyAlignment="1">
      <alignment shrinkToFit="1"/>
    </xf>
    <xf numFmtId="0" fontId="17" fillId="19" borderId="3" xfId="0" applyFont="1" applyFill="1" applyBorder="1" applyAlignment="1" applyProtection="1">
      <alignment horizontal="left" vertical="top" wrapText="1" shrinkToFit="1"/>
    </xf>
    <xf numFmtId="0" fontId="0" fillId="19" borderId="0" xfId="0" applyFill="1" applyBorder="1"/>
    <xf numFmtId="0" fontId="9" fillId="12" borderId="0" xfId="0" applyFont="1" applyFill="1" applyAlignment="1">
      <alignment horizontal="center"/>
    </xf>
    <xf numFmtId="0" fontId="0" fillId="2" borderId="1" xfId="0" applyFill="1" applyBorder="1" applyAlignment="1">
      <alignment horizontal="left"/>
    </xf>
    <xf numFmtId="0" fontId="1" fillId="2" borderId="2" xfId="0" applyFont="1" applyFill="1" applyBorder="1" applyAlignment="1" applyProtection="1">
      <alignment horizontal="left" vertical="top" wrapText="1" shrinkToFit="1"/>
    </xf>
    <xf numFmtId="0" fontId="1" fillId="2" borderId="3" xfId="0" applyFont="1" applyFill="1" applyBorder="1" applyAlignment="1" applyProtection="1">
      <alignment horizontal="left" vertical="top" wrapText="1" shrinkToFit="1"/>
    </xf>
    <xf numFmtId="0" fontId="1" fillId="2" borderId="5" xfId="0" applyFont="1" applyFill="1" applyBorder="1" applyAlignment="1" applyProtection="1">
      <alignment horizontal="left" vertical="top" wrapText="1" shrinkToFit="1"/>
    </xf>
    <xf numFmtId="0" fontId="1" fillId="9" borderId="11" xfId="0" applyFont="1" applyFill="1" applyBorder="1" applyAlignment="1" applyProtection="1">
      <alignment horizontal="center" vertical="top" wrapText="1" shrinkToFit="1"/>
    </xf>
    <xf numFmtId="0" fontId="1" fillId="9" borderId="10" xfId="0" applyFont="1" applyFill="1" applyBorder="1" applyAlignment="1" applyProtection="1">
      <alignment horizontal="center" vertical="top" wrapText="1" shrinkToFit="1"/>
    </xf>
    <xf numFmtId="0" fontId="1" fillId="9" borderId="6" xfId="0" applyFont="1" applyFill="1" applyBorder="1" applyAlignment="1" applyProtection="1">
      <alignment horizontal="center" vertical="top" wrapText="1" shrinkToFit="1"/>
    </xf>
    <xf numFmtId="0" fontId="5" fillId="2" borderId="11" xfId="0" applyFont="1" applyFill="1" applyBorder="1" applyAlignment="1" applyProtection="1">
      <alignment horizontal="center" vertical="center" wrapText="1" shrinkToFit="1"/>
    </xf>
    <xf numFmtId="0" fontId="5" fillId="2" borderId="6" xfId="0" applyFont="1" applyFill="1" applyBorder="1" applyAlignment="1" applyProtection="1">
      <alignment horizontal="center" vertical="center" wrapText="1" shrinkToFit="1"/>
    </xf>
    <xf numFmtId="0" fontId="5" fillId="2" borderId="7" xfId="0" applyFont="1" applyFill="1" applyBorder="1" applyAlignment="1" applyProtection="1">
      <alignment horizontal="center" vertical="top" wrapText="1" shrinkToFit="1"/>
    </xf>
    <xf numFmtId="0" fontId="5" fillId="2" borderId="9" xfId="0" applyFont="1" applyFill="1" applyBorder="1" applyAlignment="1" applyProtection="1">
      <alignment horizontal="center" vertical="top" wrapText="1" shrinkToFit="1"/>
    </xf>
    <xf numFmtId="0" fontId="5" fillId="2" borderId="8" xfId="0" applyFont="1" applyFill="1" applyBorder="1" applyAlignment="1" applyProtection="1">
      <alignment horizontal="center" vertical="top" wrapText="1" shrinkToFit="1"/>
    </xf>
    <xf numFmtId="0" fontId="5" fillId="2" borderId="10"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2" xfId="0" applyFont="1" applyFill="1" applyBorder="1" applyAlignment="1">
      <alignment horizontal="left"/>
    </xf>
    <xf numFmtId="0" fontId="5" fillId="2" borderId="3" xfId="0" applyFont="1" applyFill="1" applyBorder="1" applyAlignment="1">
      <alignment horizontal="left"/>
    </xf>
    <xf numFmtId="0" fontId="5" fillId="2" borderId="12" xfId="0" applyFont="1" applyFill="1" applyBorder="1" applyAlignment="1" applyProtection="1">
      <alignment horizontal="center" vertical="center" wrapText="1" shrinkToFit="1"/>
    </xf>
    <xf numFmtId="0" fontId="5" fillId="2" borderId="7" xfId="0" applyFont="1" applyFill="1" applyBorder="1" applyAlignment="1" applyProtection="1">
      <alignment horizontal="center" vertical="center" wrapText="1" shrinkToFit="1"/>
    </xf>
    <xf numFmtId="0" fontId="5" fillId="2" borderId="13" xfId="0" applyFont="1" applyFill="1" applyBorder="1" applyAlignment="1" applyProtection="1">
      <alignment horizontal="center" vertical="center" wrapText="1" shrinkToFit="1"/>
    </xf>
    <xf numFmtId="0" fontId="5" fillId="2" borderId="14" xfId="0" applyFont="1" applyFill="1" applyBorder="1" applyAlignment="1" applyProtection="1">
      <alignment horizontal="center" vertical="center" wrapText="1" shrinkToFit="1"/>
    </xf>
    <xf numFmtId="0" fontId="5" fillId="2" borderId="15" xfId="0" applyFont="1" applyFill="1" applyBorder="1" applyAlignment="1" applyProtection="1">
      <alignment horizontal="center" vertical="center" wrapText="1" shrinkToFit="1"/>
    </xf>
    <xf numFmtId="0" fontId="5" fillId="2" borderId="10" xfId="0" applyFont="1" applyFill="1" applyBorder="1" applyAlignment="1" applyProtection="1">
      <alignment horizontal="center" vertical="center" wrapText="1" shrinkToFit="1"/>
    </xf>
    <xf numFmtId="49" fontId="1" fillId="10" borderId="11" xfId="0" applyNumberFormat="1" applyFont="1" applyFill="1" applyBorder="1" applyAlignment="1" applyProtection="1">
      <alignment horizontal="left" vertical="top" wrapText="1" shrinkToFit="1"/>
      <protection locked="0"/>
    </xf>
    <xf numFmtId="49" fontId="1" fillId="10" borderId="10" xfId="0" applyNumberFormat="1" applyFont="1" applyFill="1" applyBorder="1" applyAlignment="1" applyProtection="1">
      <alignment horizontal="left" vertical="top" wrapText="1" shrinkToFit="1"/>
      <protection locked="0"/>
    </xf>
    <xf numFmtId="49" fontId="1" fillId="10" borderId="6" xfId="0" applyNumberFormat="1" applyFont="1" applyFill="1" applyBorder="1" applyAlignment="1" applyProtection="1">
      <alignment horizontal="left" vertical="top" wrapText="1" shrinkToFit="1"/>
      <protection locked="0"/>
    </xf>
    <xf numFmtId="0" fontId="5" fillId="2" borderId="2" xfId="0" applyFont="1" applyFill="1" applyBorder="1" applyAlignment="1" applyProtection="1">
      <alignment horizontal="left" vertical="top" wrapText="1" shrinkToFit="1"/>
    </xf>
    <xf numFmtId="0" fontId="5" fillId="2" borderId="3" xfId="0" applyFont="1" applyFill="1" applyBorder="1" applyAlignment="1" applyProtection="1">
      <alignment horizontal="left" vertical="top" wrapText="1" shrinkToFit="1"/>
    </xf>
    <xf numFmtId="0" fontId="11" fillId="2" borderId="3" xfId="0" applyFont="1" applyFill="1" applyBorder="1" applyAlignment="1" applyProtection="1">
      <alignment horizontal="left" vertical="top" wrapText="1" shrinkToFit="1"/>
    </xf>
    <xf numFmtId="0" fontId="5" fillId="2" borderId="5" xfId="0" applyFont="1" applyFill="1" applyBorder="1" applyAlignment="1" applyProtection="1">
      <alignment horizontal="left" vertical="top" wrapText="1" shrinkToFit="1"/>
    </xf>
    <xf numFmtId="0" fontId="1" fillId="2" borderId="11" xfId="0" applyFont="1" applyFill="1" applyBorder="1" applyAlignment="1" applyProtection="1">
      <alignment horizontal="center" vertical="top" wrapText="1" shrinkToFit="1"/>
    </xf>
    <xf numFmtId="0" fontId="1" fillId="2" borderId="10" xfId="0" applyFont="1" applyFill="1" applyBorder="1" applyAlignment="1" applyProtection="1">
      <alignment horizontal="center" vertical="top" wrapText="1" shrinkToFit="1"/>
    </xf>
    <xf numFmtId="0" fontId="1" fillId="2" borderId="6" xfId="0" applyFont="1" applyFill="1" applyBorder="1" applyAlignment="1" applyProtection="1">
      <alignment horizontal="center" vertical="top" wrapText="1" shrinkToFit="1"/>
    </xf>
    <xf numFmtId="49" fontId="1" fillId="10" borderId="11" xfId="0" applyNumberFormat="1" applyFont="1" applyFill="1" applyBorder="1" applyAlignment="1" applyProtection="1">
      <alignment horizontal="center" vertical="top" wrapText="1" shrinkToFit="1"/>
      <protection locked="0"/>
    </xf>
    <xf numFmtId="49" fontId="1" fillId="10" borderId="10" xfId="0" applyNumberFormat="1" applyFont="1" applyFill="1" applyBorder="1" applyAlignment="1" applyProtection="1">
      <alignment horizontal="center" vertical="top" wrapText="1" shrinkToFit="1"/>
      <protection locked="0"/>
    </xf>
    <xf numFmtId="49" fontId="1" fillId="10" borderId="6" xfId="0" applyNumberFormat="1" applyFont="1" applyFill="1" applyBorder="1" applyAlignment="1" applyProtection="1">
      <alignment horizontal="center" vertical="top" wrapText="1" shrinkToFit="1"/>
      <protection locked="0"/>
    </xf>
    <xf numFmtId="0" fontId="12" fillId="2" borderId="2" xfId="0" applyFont="1" applyFill="1" applyBorder="1" applyAlignment="1">
      <alignment horizontal="left"/>
    </xf>
    <xf numFmtId="0" fontId="12" fillId="2" borderId="3" xfId="0" applyFont="1" applyFill="1" applyBorder="1" applyAlignment="1">
      <alignment horizontal="left"/>
    </xf>
    <xf numFmtId="0" fontId="12" fillId="2" borderId="5" xfId="0" applyFont="1" applyFill="1" applyBorder="1" applyAlignment="1">
      <alignment horizontal="left"/>
    </xf>
    <xf numFmtId="0" fontId="5" fillId="2" borderId="2" xfId="0" applyFont="1" applyFill="1" applyBorder="1" applyAlignment="1">
      <alignment horizontal="center"/>
    </xf>
    <xf numFmtId="0" fontId="5" fillId="2" borderId="3" xfId="0" applyFont="1" applyFill="1" applyBorder="1" applyAlignment="1">
      <alignment horizontal="center"/>
    </xf>
    <xf numFmtId="0" fontId="5" fillId="2" borderId="5" xfId="0" applyFont="1" applyFill="1" applyBorder="1" applyAlignment="1">
      <alignment horizontal="center"/>
    </xf>
    <xf numFmtId="0" fontId="5" fillId="2" borderId="1" xfId="0" applyFont="1" applyFill="1" applyBorder="1" applyAlignment="1" applyProtection="1">
      <alignment horizontal="left" vertical="top" wrapText="1" shrinkToFit="1"/>
    </xf>
    <xf numFmtId="0" fontId="5" fillId="2" borderId="1" xfId="0" applyFont="1" applyFill="1" applyBorder="1" applyAlignment="1" applyProtection="1">
      <alignment horizontal="center" vertical="center" wrapText="1" shrinkToFit="1"/>
    </xf>
    <xf numFmtId="0" fontId="5" fillId="2" borderId="3" xfId="0" applyFont="1" applyFill="1" applyBorder="1" applyAlignment="1">
      <alignment horizontal="right"/>
    </xf>
    <xf numFmtId="0" fontId="1" fillId="2" borderId="5" xfId="0" applyFont="1" applyFill="1" applyBorder="1" applyAlignment="1">
      <alignment horizontal="right"/>
    </xf>
    <xf numFmtId="0" fontId="5" fillId="2" borderId="9" xfId="0" applyFont="1" applyFill="1" applyBorder="1" applyAlignment="1" applyProtection="1">
      <alignment horizontal="center" vertical="center" wrapText="1" shrinkToFit="1"/>
    </xf>
    <xf numFmtId="0" fontId="5" fillId="2" borderId="8" xfId="0" applyFont="1" applyFill="1" applyBorder="1" applyAlignment="1" applyProtection="1">
      <alignment horizontal="center" vertical="center" wrapText="1" shrinkToFit="1"/>
    </xf>
    <xf numFmtId="0" fontId="5" fillId="2" borderId="2" xfId="0" applyFont="1" applyFill="1" applyBorder="1" applyAlignment="1" applyProtection="1">
      <alignment horizontal="left" vertical="center" wrapText="1" shrinkToFit="1"/>
    </xf>
    <xf numFmtId="0" fontId="5" fillId="2" borderId="3" xfId="0" applyFont="1" applyFill="1" applyBorder="1" applyAlignment="1" applyProtection="1">
      <alignment horizontal="left" vertical="center" wrapText="1" shrinkToFit="1"/>
    </xf>
    <xf numFmtId="0" fontId="5" fillId="2" borderId="5" xfId="0" applyFont="1" applyFill="1" applyBorder="1" applyAlignment="1" applyProtection="1">
      <alignment horizontal="left" vertical="center" wrapText="1" shrinkToFit="1"/>
    </xf>
    <xf numFmtId="0" fontId="5" fillId="2" borderId="2" xfId="0" applyFont="1" applyFill="1" applyBorder="1" applyAlignment="1" applyProtection="1">
      <alignment horizontal="right" vertical="center" wrapText="1" shrinkToFit="1"/>
    </xf>
    <xf numFmtId="0" fontId="5" fillId="2" borderId="3" xfId="0" applyFont="1" applyFill="1" applyBorder="1" applyAlignment="1" applyProtection="1">
      <alignment horizontal="right" vertical="center" wrapText="1" shrinkToFit="1"/>
    </xf>
    <xf numFmtId="0" fontId="5" fillId="2" borderId="5" xfId="0" applyFont="1" applyFill="1" applyBorder="1" applyAlignment="1" applyProtection="1">
      <alignment horizontal="right" vertical="center" wrapText="1" shrinkToFit="1"/>
    </xf>
    <xf numFmtId="0" fontId="5" fillId="2" borderId="2" xfId="0" applyFont="1" applyFill="1" applyBorder="1" applyAlignment="1" applyProtection="1">
      <alignment horizontal="center" vertical="center" wrapText="1" shrinkToFit="1"/>
    </xf>
    <xf numFmtId="0" fontId="5" fillId="2" borderId="3" xfId="0" applyFont="1" applyFill="1" applyBorder="1" applyAlignment="1" applyProtection="1">
      <alignment horizontal="center" vertical="center" wrapText="1" shrinkToFit="1"/>
    </xf>
    <xf numFmtId="0" fontId="5" fillId="2" borderId="5" xfId="0" applyFont="1" applyFill="1" applyBorder="1" applyAlignment="1" applyProtection="1">
      <alignment horizontal="center" vertical="center" wrapText="1" shrinkToFit="1"/>
    </xf>
    <xf numFmtId="0" fontId="17" fillId="2" borderId="1" xfId="0" applyFont="1" applyFill="1" applyBorder="1" applyAlignment="1" applyProtection="1">
      <alignment horizontal="left" vertical="top" wrapText="1" shrinkToFit="1"/>
    </xf>
    <xf numFmtId="0" fontId="16" fillId="2" borderId="1" xfId="0" applyFont="1" applyFill="1" applyBorder="1" applyAlignment="1" applyProtection="1">
      <alignment horizontal="left" vertical="top" shrinkToFit="1"/>
    </xf>
    <xf numFmtId="0" fontId="13" fillId="15" borderId="0" xfId="0" applyFont="1" applyFill="1" applyAlignment="1">
      <alignment horizontal="center" vertical="center"/>
    </xf>
  </cellXfs>
  <cellStyles count="13">
    <cellStyle name="Comma 2" xfId="1"/>
    <cellStyle name="Currency 2" xfId="8"/>
    <cellStyle name="Hyperlink" xfId="2" builtinId="8"/>
    <cellStyle name="Hyperlink 2" xfId="3"/>
    <cellStyle name="Neutral 2" xfId="9"/>
    <cellStyle name="Normal" xfId="0" builtinId="0"/>
    <cellStyle name="Normal 2" xfId="4"/>
    <cellStyle name="Normal 2 2" xfId="5"/>
    <cellStyle name="Normal 2 3" xfId="11"/>
    <cellStyle name="Normal 2_Derivatives-Dom" xfId="6"/>
    <cellStyle name="Normal 3" xfId="7"/>
    <cellStyle name="Normal 4" xfId="10"/>
    <cellStyle name="Normal 4 2" xfId="1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hyperlink" Target="mailto:in-rbi-rep.xsd#in-rbi-rep_GainLossFromSaleSecuritisation@http://www.xbrl.org/2003/role/terseLabel" TargetMode="External"/></Relationships>
</file>

<file path=xl/worksheets/_rels/sheet11.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xe.com/euro.ht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10"/>
  <sheetViews>
    <sheetView workbookViewId="0"/>
  </sheetViews>
  <sheetFormatPr defaultColWidth="9.140625" defaultRowHeight="15"/>
  <cols>
    <col min="1" max="1" width="199.140625" style="1" customWidth="1"/>
    <col min="2" max="16384" width="9.140625" style="1"/>
  </cols>
  <sheetData>
    <row r="1" spans="1:26" ht="225">
      <c r="A1" s="5" t="s">
        <v>805</v>
      </c>
      <c r="Z1" s="1" t="s">
        <v>34</v>
      </c>
    </row>
    <row r="6" spans="1:26" ht="90">
      <c r="A6" s="5" t="s">
        <v>33</v>
      </c>
    </row>
    <row r="9" spans="1:26">
      <c r="A9" s="5"/>
    </row>
    <row r="10" spans="1:26">
      <c r="A10" s="5"/>
    </row>
  </sheetData>
  <sheetProtection selectLockedCells="1"/>
  <dataConsolidate/>
  <phoneticPr fontId="0" type="noConversion"/>
  <pageMargins left="0.7" right="0.7" top="0.75" bottom="0.75" header="0.3" footer="0.3"/>
  <pageSetup paperSize="9" orientation="portrait" horizontalDpi="1200" verticalDpi="1200"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Q30"/>
  <sheetViews>
    <sheetView showGridLines="0" topLeftCell="F1" workbookViewId="0">
      <selection sqref="A1:C1048576"/>
    </sheetView>
  </sheetViews>
  <sheetFormatPr defaultRowHeight="15"/>
  <cols>
    <col min="1" max="1" width="9.140625" hidden="1" customWidth="1"/>
    <col min="2" max="2" width="5.140625" hidden="1" customWidth="1"/>
    <col min="3" max="4" width="6.28515625" hidden="1" customWidth="1"/>
    <col min="5" max="5" width="7.140625" hidden="1" customWidth="1"/>
    <col min="6" max="6" width="33.85546875" customWidth="1"/>
    <col min="7" max="7" width="14.85546875" customWidth="1"/>
    <col min="8" max="8" width="13.140625" customWidth="1"/>
    <col min="9" max="9" width="15.28515625" customWidth="1"/>
    <col min="10" max="10" width="13" customWidth="1"/>
    <col min="11" max="11" width="15.28515625" customWidth="1"/>
    <col min="12" max="12" width="14" customWidth="1"/>
    <col min="13" max="13" width="16.5703125" customWidth="1"/>
    <col min="14" max="14" width="14.7109375" customWidth="1"/>
    <col min="15" max="15" width="24.42578125" customWidth="1"/>
  </cols>
  <sheetData>
    <row r="1" spans="1:17" ht="27.95" customHeight="1">
      <c r="A1" s="9" t="s">
        <v>97</v>
      </c>
      <c r="D1" s="107" t="s">
        <v>248</v>
      </c>
      <c r="E1" s="107"/>
      <c r="F1" s="107"/>
      <c r="G1" s="107"/>
      <c r="H1" s="107"/>
      <c r="I1" s="107"/>
      <c r="J1" s="107"/>
      <c r="K1" s="107"/>
      <c r="L1" s="107"/>
      <c r="M1" s="107"/>
      <c r="N1" s="107"/>
      <c r="O1" s="107"/>
    </row>
    <row r="3" spans="1:17">
      <c r="G3" s="68" t="s">
        <v>639</v>
      </c>
    </row>
    <row r="4" spans="1:17" ht="15" customHeight="1">
      <c r="A4" s="18"/>
      <c r="B4" s="18"/>
      <c r="C4" s="18" t="s">
        <v>803</v>
      </c>
      <c r="D4" s="18"/>
      <c r="E4" s="18"/>
      <c r="F4" s="18"/>
      <c r="G4" s="18"/>
      <c r="H4" s="18"/>
      <c r="I4" s="18"/>
      <c r="J4" s="18"/>
      <c r="K4" s="18"/>
      <c r="L4" s="18"/>
      <c r="M4" s="18"/>
      <c r="N4" s="18"/>
      <c r="O4" s="18"/>
      <c r="P4" s="18"/>
      <c r="Q4" s="18"/>
    </row>
    <row r="5" spans="1:17" hidden="1">
      <c r="A5" s="18"/>
      <c r="B5" s="18"/>
      <c r="C5" s="18"/>
      <c r="D5" s="18"/>
      <c r="E5" s="18"/>
      <c r="F5" s="18"/>
      <c r="G5" s="18" t="s">
        <v>121</v>
      </c>
      <c r="H5" s="18" t="s">
        <v>122</v>
      </c>
      <c r="I5" s="99" t="s">
        <v>123</v>
      </c>
      <c r="J5" s="18" t="s">
        <v>124</v>
      </c>
      <c r="K5" s="18" t="s">
        <v>121</v>
      </c>
      <c r="L5" s="18" t="s">
        <v>122</v>
      </c>
      <c r="M5" s="18" t="s">
        <v>123</v>
      </c>
      <c r="N5" s="18" t="s">
        <v>124</v>
      </c>
      <c r="O5" s="18" t="s">
        <v>125</v>
      </c>
      <c r="P5" s="18"/>
      <c r="Q5" s="18"/>
    </row>
    <row r="6" spans="1:17" hidden="1">
      <c r="A6" s="18"/>
      <c r="B6" s="18"/>
      <c r="C6" s="18"/>
      <c r="D6" s="18"/>
      <c r="E6" s="18"/>
      <c r="F6" s="18"/>
      <c r="G6" s="18" t="s">
        <v>62</v>
      </c>
      <c r="H6" s="18" t="s">
        <v>62</v>
      </c>
      <c r="I6" s="18" t="s">
        <v>62</v>
      </c>
      <c r="J6" s="18" t="s">
        <v>62</v>
      </c>
      <c r="K6" s="18" t="s">
        <v>63</v>
      </c>
      <c r="L6" s="18" t="s">
        <v>63</v>
      </c>
      <c r="M6" s="18" t="s">
        <v>63</v>
      </c>
      <c r="N6" s="18" t="s">
        <v>63</v>
      </c>
      <c r="O6" s="18"/>
      <c r="P6" s="18"/>
      <c r="Q6" s="18"/>
    </row>
    <row r="7" spans="1:17" hidden="1">
      <c r="A7" s="18"/>
      <c r="B7" s="18"/>
      <c r="C7" s="18" t="s">
        <v>37</v>
      </c>
      <c r="D7" s="18" t="s">
        <v>96</v>
      </c>
      <c r="E7" s="18" t="s">
        <v>95</v>
      </c>
      <c r="F7" s="18" t="s">
        <v>41</v>
      </c>
      <c r="G7" s="18"/>
      <c r="H7" s="18"/>
      <c r="I7" s="18"/>
      <c r="J7" s="18"/>
      <c r="K7" s="18"/>
      <c r="L7" s="18"/>
      <c r="M7" s="18"/>
      <c r="N7" s="18"/>
      <c r="O7" s="18"/>
      <c r="P7" s="18" t="s">
        <v>36</v>
      </c>
      <c r="Q7" s="18" t="s">
        <v>38</v>
      </c>
    </row>
    <row r="8" spans="1:17">
      <c r="A8" s="18"/>
      <c r="B8" s="18"/>
      <c r="C8" s="18" t="s">
        <v>41</v>
      </c>
      <c r="D8" s="15"/>
      <c r="E8" s="15"/>
      <c r="F8" s="29"/>
      <c r="G8" s="30"/>
      <c r="H8" s="30"/>
      <c r="I8" s="30"/>
      <c r="J8" s="30"/>
      <c r="K8" s="30"/>
      <c r="L8" s="30"/>
      <c r="M8" s="30"/>
      <c r="N8" s="151" t="s">
        <v>139</v>
      </c>
      <c r="O8" s="152"/>
      <c r="P8" s="15"/>
      <c r="Q8" s="18"/>
    </row>
    <row r="9" spans="1:17" ht="45">
      <c r="A9" s="18"/>
      <c r="B9" s="18"/>
      <c r="C9" s="18" t="s">
        <v>41</v>
      </c>
      <c r="D9" s="15"/>
      <c r="E9" s="15"/>
      <c r="F9" s="13" t="s">
        <v>106</v>
      </c>
      <c r="G9" s="13" t="s">
        <v>106</v>
      </c>
      <c r="H9" s="13" t="s">
        <v>107</v>
      </c>
      <c r="I9" s="13" t="s">
        <v>108</v>
      </c>
      <c r="J9" s="13" t="s">
        <v>109</v>
      </c>
      <c r="K9" s="13" t="s">
        <v>106</v>
      </c>
      <c r="L9" s="13" t="s">
        <v>107</v>
      </c>
      <c r="M9" s="13" t="s">
        <v>108</v>
      </c>
      <c r="N9" s="13" t="s">
        <v>109</v>
      </c>
      <c r="O9" s="13" t="s">
        <v>74</v>
      </c>
      <c r="Q9" s="18"/>
    </row>
    <row r="10" spans="1:17" ht="30">
      <c r="A10" s="18"/>
      <c r="B10" s="18"/>
      <c r="C10" s="18" t="s">
        <v>41</v>
      </c>
      <c r="D10" s="15"/>
      <c r="E10" s="15"/>
      <c r="F10" s="24" t="s">
        <v>360</v>
      </c>
      <c r="G10" s="150" t="s">
        <v>110</v>
      </c>
      <c r="H10" s="150"/>
      <c r="I10" s="150"/>
      <c r="J10" s="150"/>
      <c r="K10" s="150" t="s">
        <v>111</v>
      </c>
      <c r="L10" s="150"/>
      <c r="M10" s="150"/>
      <c r="N10" s="150"/>
      <c r="O10" s="13"/>
      <c r="Q10" s="18"/>
    </row>
    <row r="11" spans="1:17" hidden="1">
      <c r="A11" s="18"/>
      <c r="B11" s="18"/>
      <c r="C11" s="18" t="s">
        <v>36</v>
      </c>
      <c r="D11" s="15" t="s">
        <v>618</v>
      </c>
      <c r="E11" s="15" t="s">
        <v>619</v>
      </c>
      <c r="Q11" s="18"/>
    </row>
    <row r="12" spans="1:17">
      <c r="A12" s="18"/>
      <c r="B12" s="18" t="s">
        <v>113</v>
      </c>
      <c r="C12" s="18"/>
      <c r="D12" s="25">
        <f>StartUp!G8</f>
        <v>0</v>
      </c>
      <c r="E12" s="25">
        <f>StartUp!G9</f>
        <v>0</v>
      </c>
      <c r="F12" s="11" t="s">
        <v>104</v>
      </c>
      <c r="G12" s="26">
        <f>G13+G14</f>
        <v>0</v>
      </c>
      <c r="H12" s="26">
        <f t="shared" ref="H12:N12" si="0">H13+H14</f>
        <v>0</v>
      </c>
      <c r="I12" s="26">
        <f t="shared" si="0"/>
        <v>0</v>
      </c>
      <c r="J12" s="26">
        <f t="shared" si="0"/>
        <v>0</v>
      </c>
      <c r="K12" s="26">
        <f t="shared" si="0"/>
        <v>0</v>
      </c>
      <c r="L12" s="26">
        <f t="shared" si="0"/>
        <v>0</v>
      </c>
      <c r="M12" s="26">
        <f t="shared" si="0"/>
        <v>0</v>
      </c>
      <c r="N12" s="26">
        <f t="shared" si="0"/>
        <v>0</v>
      </c>
      <c r="O12" s="19"/>
      <c r="Q12" s="18"/>
    </row>
    <row r="13" spans="1:17">
      <c r="A13" s="18"/>
      <c r="B13" s="18" t="s">
        <v>114</v>
      </c>
      <c r="C13" s="18"/>
      <c r="D13" s="25">
        <f>StartUp!G8</f>
        <v>0</v>
      </c>
      <c r="E13" s="25">
        <f>StartUp!G9</f>
        <v>0</v>
      </c>
      <c r="F13" s="14" t="s">
        <v>105</v>
      </c>
      <c r="G13" s="21"/>
      <c r="H13" s="21"/>
      <c r="I13" s="21"/>
      <c r="J13" s="21"/>
      <c r="K13" s="21"/>
      <c r="L13" s="21"/>
      <c r="M13" s="21"/>
      <c r="N13" s="21"/>
      <c r="O13" s="19"/>
      <c r="Q13" s="18"/>
    </row>
    <row r="14" spans="1:17">
      <c r="A14" s="18"/>
      <c r="B14" s="18" t="s">
        <v>115</v>
      </c>
      <c r="C14" s="18"/>
      <c r="D14" s="25">
        <f>StartUp!G8</f>
        <v>0</v>
      </c>
      <c r="E14" s="25">
        <f>StartUp!G9</f>
        <v>0</v>
      </c>
      <c r="F14" s="14" t="s">
        <v>98</v>
      </c>
      <c r="G14" s="21"/>
      <c r="H14" s="21"/>
      <c r="I14" s="21"/>
      <c r="J14" s="21"/>
      <c r="K14" s="21"/>
      <c r="L14" s="21"/>
      <c r="M14" s="21"/>
      <c r="N14" s="21"/>
      <c r="O14" s="19"/>
      <c r="Q14" s="18"/>
    </row>
    <row r="15" spans="1:17">
      <c r="A15" s="18"/>
      <c r="B15" s="18" t="s">
        <v>116</v>
      </c>
      <c r="C15" s="18"/>
      <c r="D15" s="25">
        <f>StartUp!G8</f>
        <v>0</v>
      </c>
      <c r="E15" s="25">
        <f>StartUp!G9</f>
        <v>0</v>
      </c>
      <c r="F15" s="11" t="s">
        <v>99</v>
      </c>
      <c r="G15" s="26">
        <f>G16+G17</f>
        <v>0</v>
      </c>
      <c r="H15" s="26">
        <f t="shared" ref="H15:N15" si="1">H16+H17</f>
        <v>0</v>
      </c>
      <c r="I15" s="26">
        <f t="shared" si="1"/>
        <v>0</v>
      </c>
      <c r="J15" s="26">
        <f t="shared" si="1"/>
        <v>0</v>
      </c>
      <c r="K15" s="26">
        <f t="shared" si="1"/>
        <v>0</v>
      </c>
      <c r="L15" s="26">
        <f t="shared" si="1"/>
        <v>0</v>
      </c>
      <c r="M15" s="26">
        <f t="shared" si="1"/>
        <v>0</v>
      </c>
      <c r="N15" s="26">
        <f t="shared" si="1"/>
        <v>0</v>
      </c>
      <c r="O15" s="19"/>
      <c r="Q15" s="18"/>
    </row>
    <row r="16" spans="1:17">
      <c r="A16" s="18"/>
      <c r="B16" s="18" t="s">
        <v>117</v>
      </c>
      <c r="C16" s="18"/>
      <c r="D16" s="25">
        <f>StartUp!G8</f>
        <v>0</v>
      </c>
      <c r="E16" s="25">
        <f>StartUp!G9</f>
        <v>0</v>
      </c>
      <c r="F16" s="14" t="s">
        <v>100</v>
      </c>
      <c r="G16" s="21"/>
      <c r="H16" s="21"/>
      <c r="I16" s="21"/>
      <c r="J16" s="21"/>
      <c r="K16" s="21"/>
      <c r="L16" s="21"/>
      <c r="M16" s="21"/>
      <c r="N16" s="21"/>
      <c r="O16" s="19"/>
      <c r="Q16" s="18"/>
    </row>
    <row r="17" spans="1:17">
      <c r="A17" s="18"/>
      <c r="B17" s="18" t="s">
        <v>118</v>
      </c>
      <c r="C17" s="18"/>
      <c r="D17" s="25">
        <f>StartUp!G8</f>
        <v>0</v>
      </c>
      <c r="E17" s="25">
        <f>StartUp!G9</f>
        <v>0</v>
      </c>
      <c r="F17" s="14" t="s">
        <v>101</v>
      </c>
      <c r="G17" s="21"/>
      <c r="H17" s="21"/>
      <c r="I17" s="21"/>
      <c r="J17" s="21"/>
      <c r="K17" s="21"/>
      <c r="L17" s="21"/>
      <c r="M17" s="21"/>
      <c r="N17" s="21"/>
      <c r="O17" s="19"/>
      <c r="Q17" s="18"/>
    </row>
    <row r="18" spans="1:17">
      <c r="A18" s="18"/>
      <c r="B18" s="18" t="s">
        <v>119</v>
      </c>
      <c r="C18" s="18"/>
      <c r="D18" s="25">
        <f>StartUp!G8</f>
        <v>0</v>
      </c>
      <c r="E18" s="25">
        <f>StartUp!G9</f>
        <v>0</v>
      </c>
      <c r="F18" s="11" t="s">
        <v>102</v>
      </c>
      <c r="G18" s="21"/>
      <c r="H18" s="21"/>
      <c r="I18" s="21"/>
      <c r="J18" s="21"/>
      <c r="K18" s="21"/>
      <c r="L18" s="21"/>
      <c r="M18" s="21"/>
      <c r="N18" s="21"/>
      <c r="O18" s="19"/>
      <c r="Q18" s="18"/>
    </row>
    <row r="19" spans="1:17">
      <c r="A19" s="18"/>
      <c r="B19" s="18" t="s">
        <v>120</v>
      </c>
      <c r="C19" s="18"/>
      <c r="D19" s="25">
        <f>StartUp!G8</f>
        <v>0</v>
      </c>
      <c r="E19" s="25">
        <f>StartUp!G9</f>
        <v>0</v>
      </c>
      <c r="F19" s="11" t="s">
        <v>103</v>
      </c>
      <c r="G19" s="26">
        <f>G12+G15+G18</f>
        <v>0</v>
      </c>
      <c r="H19" s="26">
        <f t="shared" ref="H19:N19" si="2">H12+H15+H18</f>
        <v>0</v>
      </c>
      <c r="I19" s="26">
        <f t="shared" si="2"/>
        <v>0</v>
      </c>
      <c r="J19" s="26">
        <f t="shared" si="2"/>
        <v>0</v>
      </c>
      <c r="K19" s="26">
        <f t="shared" si="2"/>
        <v>0</v>
      </c>
      <c r="L19" s="26">
        <f t="shared" si="2"/>
        <v>0</v>
      </c>
      <c r="M19" s="26">
        <f t="shared" si="2"/>
        <v>0</v>
      </c>
      <c r="N19" s="26">
        <f t="shared" si="2"/>
        <v>0</v>
      </c>
      <c r="O19" s="19"/>
      <c r="Q19" s="18"/>
    </row>
    <row r="20" spans="1:17" ht="30">
      <c r="A20" s="18"/>
      <c r="B20" s="18"/>
      <c r="C20" s="18"/>
      <c r="D20" s="25">
        <f>StartUp!G10</f>
        <v>0</v>
      </c>
      <c r="E20" s="25">
        <f>StartUp!G9</f>
        <v>0</v>
      </c>
      <c r="F20" s="11" t="s">
        <v>112</v>
      </c>
      <c r="G20" s="17"/>
      <c r="H20" s="17"/>
      <c r="I20" s="17"/>
      <c r="J20" s="17"/>
      <c r="K20" s="17"/>
      <c r="L20" s="17"/>
      <c r="M20" s="17"/>
      <c r="N20" s="17"/>
      <c r="O20" s="17"/>
      <c r="Q20" s="18"/>
    </row>
    <row r="21" spans="1:17">
      <c r="A21" s="18"/>
      <c r="B21" s="18" t="s">
        <v>113</v>
      </c>
      <c r="C21" s="18"/>
      <c r="D21" s="25">
        <f>StartUp!G10</f>
        <v>0</v>
      </c>
      <c r="E21" s="25">
        <f>StartUp!G9</f>
        <v>0</v>
      </c>
      <c r="F21" s="11" t="s">
        <v>104</v>
      </c>
      <c r="G21" s="26">
        <f>G22+G23</f>
        <v>0</v>
      </c>
      <c r="H21" s="26">
        <f t="shared" ref="H21:N21" si="3">H22+H23</f>
        <v>0</v>
      </c>
      <c r="I21" s="26">
        <f t="shared" si="3"/>
        <v>0</v>
      </c>
      <c r="J21" s="26">
        <f t="shared" si="3"/>
        <v>0</v>
      </c>
      <c r="K21" s="26">
        <f t="shared" si="3"/>
        <v>0</v>
      </c>
      <c r="L21" s="26">
        <f t="shared" si="3"/>
        <v>0</v>
      </c>
      <c r="M21" s="26">
        <f t="shared" si="3"/>
        <v>0</v>
      </c>
      <c r="N21" s="26">
        <f t="shared" si="3"/>
        <v>0</v>
      </c>
      <c r="O21" s="19"/>
      <c r="Q21" s="18"/>
    </row>
    <row r="22" spans="1:17">
      <c r="A22" s="18"/>
      <c r="B22" s="18" t="s">
        <v>114</v>
      </c>
      <c r="C22" s="18"/>
      <c r="D22" s="25">
        <f>StartUp!G10</f>
        <v>0</v>
      </c>
      <c r="E22" s="25">
        <f>StartUp!G9</f>
        <v>0</v>
      </c>
      <c r="F22" s="14" t="s">
        <v>105</v>
      </c>
      <c r="G22" s="21"/>
      <c r="H22" s="21"/>
      <c r="I22" s="21"/>
      <c r="J22" s="21"/>
      <c r="K22" s="21"/>
      <c r="L22" s="21"/>
      <c r="M22" s="21"/>
      <c r="N22" s="21"/>
      <c r="O22" s="19"/>
      <c r="Q22" s="18"/>
    </row>
    <row r="23" spans="1:17">
      <c r="A23" s="18"/>
      <c r="B23" s="18" t="s">
        <v>115</v>
      </c>
      <c r="C23" s="18"/>
      <c r="D23" s="25">
        <f>StartUp!G10</f>
        <v>0</v>
      </c>
      <c r="E23" s="25">
        <f>StartUp!G9</f>
        <v>0</v>
      </c>
      <c r="F23" s="14" t="s">
        <v>98</v>
      </c>
      <c r="G23" s="21"/>
      <c r="H23" s="21"/>
      <c r="I23" s="21"/>
      <c r="J23" s="21"/>
      <c r="K23" s="21"/>
      <c r="L23" s="21"/>
      <c r="M23" s="21"/>
      <c r="N23" s="21"/>
      <c r="O23" s="19"/>
      <c r="Q23" s="18"/>
    </row>
    <row r="24" spans="1:17">
      <c r="A24" s="18"/>
      <c r="B24" s="18" t="s">
        <v>116</v>
      </c>
      <c r="C24" s="18"/>
      <c r="D24" s="25">
        <f>StartUp!G10</f>
        <v>0</v>
      </c>
      <c r="E24" s="25">
        <f>StartUp!G9</f>
        <v>0</v>
      </c>
      <c r="F24" s="11" t="s">
        <v>99</v>
      </c>
      <c r="G24" s="26">
        <f>G25+G26</f>
        <v>0</v>
      </c>
      <c r="H24" s="26">
        <f t="shared" ref="H24:N24" si="4">H25+H26</f>
        <v>0</v>
      </c>
      <c r="I24" s="26">
        <f t="shared" si="4"/>
        <v>0</v>
      </c>
      <c r="J24" s="26">
        <f t="shared" si="4"/>
        <v>0</v>
      </c>
      <c r="K24" s="26">
        <f t="shared" si="4"/>
        <v>0</v>
      </c>
      <c r="L24" s="26">
        <f t="shared" si="4"/>
        <v>0</v>
      </c>
      <c r="M24" s="26">
        <f t="shared" si="4"/>
        <v>0</v>
      </c>
      <c r="N24" s="26">
        <f t="shared" si="4"/>
        <v>0</v>
      </c>
      <c r="O24" s="19"/>
      <c r="Q24" s="18"/>
    </row>
    <row r="25" spans="1:17">
      <c r="A25" s="18"/>
      <c r="B25" s="18" t="s">
        <v>117</v>
      </c>
      <c r="C25" s="18"/>
      <c r="D25" s="25">
        <f>StartUp!G10</f>
        <v>0</v>
      </c>
      <c r="E25" s="25">
        <f>StartUp!G9</f>
        <v>0</v>
      </c>
      <c r="F25" s="14" t="s">
        <v>100</v>
      </c>
      <c r="G25" s="21"/>
      <c r="H25" s="21"/>
      <c r="I25" s="21"/>
      <c r="J25" s="21"/>
      <c r="K25" s="21"/>
      <c r="L25" s="21"/>
      <c r="M25" s="21"/>
      <c r="N25" s="21"/>
      <c r="O25" s="19"/>
      <c r="Q25" s="18"/>
    </row>
    <row r="26" spans="1:17">
      <c r="A26" s="18"/>
      <c r="B26" s="18" t="s">
        <v>118</v>
      </c>
      <c r="C26" s="18"/>
      <c r="D26" s="25">
        <f>StartUp!G10</f>
        <v>0</v>
      </c>
      <c r="E26" s="25">
        <f>StartUp!G9</f>
        <v>0</v>
      </c>
      <c r="F26" s="14" t="s">
        <v>101</v>
      </c>
      <c r="G26" s="21"/>
      <c r="H26" s="21"/>
      <c r="I26" s="21"/>
      <c r="J26" s="21"/>
      <c r="K26" s="21"/>
      <c r="L26" s="21"/>
      <c r="M26" s="21"/>
      <c r="N26" s="21"/>
      <c r="O26" s="19"/>
      <c r="Q26" s="18"/>
    </row>
    <row r="27" spans="1:17">
      <c r="A27" s="18"/>
      <c r="B27" s="18" t="s">
        <v>119</v>
      </c>
      <c r="C27" s="18"/>
      <c r="D27" s="25">
        <f>StartUp!G10</f>
        <v>0</v>
      </c>
      <c r="E27" s="25">
        <f>StartUp!G9</f>
        <v>0</v>
      </c>
      <c r="F27" s="11" t="s">
        <v>102</v>
      </c>
      <c r="G27" s="21"/>
      <c r="H27" s="21"/>
      <c r="I27" s="21"/>
      <c r="J27" s="21"/>
      <c r="K27" s="21"/>
      <c r="L27" s="21"/>
      <c r="M27" s="21"/>
      <c r="N27" s="21"/>
      <c r="O27" s="19"/>
      <c r="Q27" s="18"/>
    </row>
    <row r="28" spans="1:17">
      <c r="A28" s="18"/>
      <c r="B28" s="18" t="s">
        <v>120</v>
      </c>
      <c r="C28" s="18"/>
      <c r="D28" s="25">
        <f>StartUp!G10</f>
        <v>0</v>
      </c>
      <c r="E28" s="25">
        <f>StartUp!G9</f>
        <v>0</v>
      </c>
      <c r="F28" s="11" t="s">
        <v>103</v>
      </c>
      <c r="G28" s="26">
        <f>G21+G24+G27</f>
        <v>0</v>
      </c>
      <c r="H28" s="26">
        <f t="shared" ref="H28:N28" si="5">H21+H24+H27</f>
        <v>0</v>
      </c>
      <c r="I28" s="26">
        <f t="shared" si="5"/>
        <v>0</v>
      </c>
      <c r="J28" s="26">
        <f t="shared" si="5"/>
        <v>0</v>
      </c>
      <c r="K28" s="26">
        <f t="shared" si="5"/>
        <v>0</v>
      </c>
      <c r="L28" s="26">
        <f t="shared" si="5"/>
        <v>0</v>
      </c>
      <c r="M28" s="26">
        <f t="shared" si="5"/>
        <v>0</v>
      </c>
      <c r="N28" s="26">
        <f t="shared" si="5"/>
        <v>0</v>
      </c>
      <c r="O28" s="19"/>
      <c r="Q28" s="18"/>
    </row>
    <row r="29" spans="1:17">
      <c r="A29" s="18"/>
      <c r="B29" s="18"/>
      <c r="C29" s="18" t="s">
        <v>36</v>
      </c>
      <c r="D29" s="15"/>
      <c r="E29" s="15"/>
      <c r="Q29" s="18"/>
    </row>
    <row r="30" spans="1:17">
      <c r="A30" s="18"/>
      <c r="B30" s="18"/>
      <c r="C30" s="18" t="s">
        <v>39</v>
      </c>
      <c r="D30" s="18"/>
      <c r="E30" s="18"/>
      <c r="F30" s="18"/>
      <c r="G30" s="18"/>
      <c r="H30" s="18"/>
      <c r="I30" s="18"/>
      <c r="J30" s="18"/>
      <c r="K30" s="18"/>
      <c r="L30" s="18"/>
      <c r="M30" s="18"/>
      <c r="N30" s="18"/>
      <c r="O30" s="18"/>
      <c r="P30" s="18"/>
      <c r="Q30" s="18" t="s">
        <v>40</v>
      </c>
    </row>
  </sheetData>
  <mergeCells count="4">
    <mergeCell ref="G10:J10"/>
    <mergeCell ref="K10:N10"/>
    <mergeCell ref="D1:O1"/>
    <mergeCell ref="N8:O8"/>
  </mergeCells>
  <phoneticPr fontId="2" type="noConversion"/>
  <dataValidations count="2">
    <dataValidation type="decimal" allowBlank="1" showInputMessage="1" showErrorMessage="1" errorTitle="Input Error" error="Please enter a  numeric value between 0 and 99999999999999999" sqref="J21:L28 G21:H28 N21:N28 J12:L19 G12:H19 N12:N19">
      <formula1>0</formula1>
      <formula2>99999999999999900</formula2>
    </dataValidation>
    <dataValidation type="decimal" allowBlank="1" showInputMessage="1" showErrorMessage="1" errorTitle="Input Error" error="Please enter a numeric value between -99999999999999999 and 99999999999999999" sqref="M21:M28 I21:I28 I12:I19 M12:M19">
      <formula1>-99999999999999900</formula1>
      <formula2>99999999999999900</formula2>
    </dataValidation>
  </dataValidations>
  <hyperlinks>
    <hyperlink ref="I5" r:id="rId1"/>
    <hyperlink ref="G3" location="Navigation!A1" display="Back To Navigation Page"/>
  </hyperlinks>
  <pageMargins left="0.75" right="0.75" top="1" bottom="1" header="0.5" footer="0.5"/>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O46"/>
  <sheetViews>
    <sheetView showGridLines="0" topLeftCell="F1" workbookViewId="0">
      <selection sqref="A1:C1048576"/>
    </sheetView>
  </sheetViews>
  <sheetFormatPr defaultRowHeight="15"/>
  <cols>
    <col min="1" max="3" width="9.140625" hidden="1" customWidth="1"/>
    <col min="4" max="4" width="17.7109375" hidden="1" customWidth="1"/>
    <col min="5" max="5" width="21.42578125" hidden="1" customWidth="1"/>
    <col min="6" max="6" width="70.7109375" customWidth="1"/>
    <col min="7" max="7" width="14.42578125" customWidth="1"/>
    <col min="8" max="8" width="17.42578125" customWidth="1"/>
    <col min="9" max="9" width="16.5703125" customWidth="1"/>
    <col min="10" max="10" width="17" customWidth="1"/>
    <col min="11" max="11" width="15.7109375" customWidth="1"/>
    <col min="12" max="12" width="21.85546875" customWidth="1"/>
  </cols>
  <sheetData>
    <row r="1" spans="1:15" ht="27.95" customHeight="1">
      <c r="A1" s="9" t="s">
        <v>361</v>
      </c>
      <c r="D1" s="107" t="s">
        <v>249</v>
      </c>
      <c r="E1" s="107"/>
      <c r="F1" s="107"/>
      <c r="G1" s="107"/>
      <c r="H1" s="107"/>
      <c r="I1" s="107"/>
      <c r="J1" s="107"/>
      <c r="K1" s="107"/>
      <c r="L1" s="107"/>
    </row>
    <row r="3" spans="1:15">
      <c r="G3" s="68" t="s">
        <v>639</v>
      </c>
    </row>
    <row r="4" spans="1:15">
      <c r="A4" s="18"/>
      <c r="B4" s="18"/>
      <c r="C4" s="18" t="s">
        <v>362</v>
      </c>
      <c r="D4" s="18"/>
      <c r="E4" s="18"/>
      <c r="F4" s="18"/>
      <c r="G4" s="18"/>
      <c r="H4" s="18"/>
      <c r="I4" s="18"/>
      <c r="J4" s="18"/>
      <c r="K4" s="18"/>
      <c r="L4" s="18"/>
      <c r="M4" s="18"/>
      <c r="N4" s="15"/>
      <c r="O4" s="15"/>
    </row>
    <row r="5" spans="1:15" hidden="1">
      <c r="A5" s="18"/>
      <c r="B5" s="18"/>
      <c r="C5" s="18"/>
      <c r="D5" s="18"/>
      <c r="E5" s="18"/>
      <c r="F5" s="18"/>
      <c r="G5" s="18"/>
      <c r="H5" s="18"/>
      <c r="I5" s="18"/>
      <c r="J5" s="18"/>
      <c r="K5" s="18"/>
      <c r="L5" s="18"/>
      <c r="M5" s="18"/>
      <c r="N5" s="15"/>
      <c r="O5" s="15"/>
    </row>
    <row r="6" spans="1:15" hidden="1">
      <c r="A6" s="18"/>
      <c r="B6" s="18"/>
      <c r="C6" s="18"/>
      <c r="D6" s="18"/>
      <c r="E6" s="18"/>
      <c r="F6" s="18"/>
      <c r="G6" s="18" t="s">
        <v>408</v>
      </c>
      <c r="H6" s="18" t="s">
        <v>409</v>
      </c>
      <c r="I6" s="18" t="s">
        <v>62</v>
      </c>
      <c r="J6" s="18" t="s">
        <v>63</v>
      </c>
      <c r="K6" s="18" t="s">
        <v>252</v>
      </c>
      <c r="L6" s="18"/>
      <c r="M6" s="18"/>
      <c r="N6" s="15"/>
      <c r="O6" s="15"/>
    </row>
    <row r="7" spans="1:15" hidden="1">
      <c r="A7" s="18"/>
      <c r="B7" s="18"/>
      <c r="C7" s="18" t="s">
        <v>37</v>
      </c>
      <c r="D7" s="18" t="s">
        <v>96</v>
      </c>
      <c r="E7" s="18" t="s">
        <v>95</v>
      </c>
      <c r="F7" s="18" t="s">
        <v>41</v>
      </c>
      <c r="G7" s="18"/>
      <c r="H7" s="18"/>
      <c r="I7" s="18"/>
      <c r="J7" s="18"/>
      <c r="K7" s="18"/>
      <c r="L7" s="18" t="s">
        <v>36</v>
      </c>
      <c r="M7" s="18" t="s">
        <v>38</v>
      </c>
      <c r="N7" s="15"/>
      <c r="O7" s="15"/>
    </row>
    <row r="8" spans="1:15">
      <c r="A8" s="18"/>
      <c r="B8" s="18"/>
      <c r="C8" s="18" t="s">
        <v>41</v>
      </c>
      <c r="D8" s="15"/>
      <c r="E8" s="15"/>
      <c r="F8" s="28"/>
      <c r="G8" s="44"/>
      <c r="H8" s="56"/>
      <c r="I8" s="56"/>
      <c r="J8" s="53"/>
      <c r="K8" s="57" t="s">
        <v>199</v>
      </c>
      <c r="L8" s="15"/>
      <c r="M8" s="18"/>
      <c r="N8" s="15"/>
      <c r="O8" s="15"/>
    </row>
    <row r="9" spans="1:15">
      <c r="A9" s="18"/>
      <c r="B9" s="18"/>
      <c r="C9" s="18" t="s">
        <v>41</v>
      </c>
      <c r="D9" s="18"/>
      <c r="E9" s="18"/>
      <c r="F9" s="12"/>
      <c r="G9" s="125" t="s">
        <v>110</v>
      </c>
      <c r="H9" s="153"/>
      <c r="I9" s="154"/>
      <c r="J9" s="129" t="s">
        <v>111</v>
      </c>
      <c r="K9" s="129" t="s">
        <v>198</v>
      </c>
      <c r="M9" s="18"/>
      <c r="N9" s="15"/>
      <c r="O9" s="15"/>
    </row>
    <row r="10" spans="1:15" ht="30">
      <c r="A10" s="18"/>
      <c r="B10" s="18"/>
      <c r="C10" s="18" t="s">
        <v>41</v>
      </c>
      <c r="D10" s="18"/>
      <c r="E10" s="18"/>
      <c r="F10" s="12"/>
      <c r="G10" s="13" t="s">
        <v>386</v>
      </c>
      <c r="H10" s="13" t="s">
        <v>387</v>
      </c>
      <c r="I10" s="13" t="s">
        <v>134</v>
      </c>
      <c r="J10" s="116"/>
      <c r="K10" s="116"/>
      <c r="M10" s="18"/>
      <c r="N10" s="15"/>
      <c r="O10" s="15"/>
    </row>
    <row r="11" spans="1:15" hidden="1">
      <c r="A11" s="18"/>
      <c r="B11" s="18"/>
      <c r="C11" s="18" t="s">
        <v>36</v>
      </c>
      <c r="D11" s="18" t="s">
        <v>618</v>
      </c>
      <c r="E11" s="18" t="s">
        <v>619</v>
      </c>
      <c r="M11" s="18"/>
      <c r="N11" s="15"/>
      <c r="O11" s="15"/>
    </row>
    <row r="12" spans="1:15">
      <c r="A12" s="18" t="s">
        <v>388</v>
      </c>
      <c r="B12" s="18"/>
      <c r="C12" s="18"/>
      <c r="D12" s="31">
        <f>StartUp!G8</f>
        <v>0</v>
      </c>
      <c r="E12" s="31">
        <f>StartUp!G9</f>
        <v>0</v>
      </c>
      <c r="F12" s="11" t="s">
        <v>367</v>
      </c>
      <c r="G12" s="21"/>
      <c r="H12" s="21"/>
      <c r="I12" s="26">
        <f>G12+H12</f>
        <v>0</v>
      </c>
      <c r="J12" s="21"/>
      <c r="K12" s="47">
        <f>I12+J12</f>
        <v>0</v>
      </c>
      <c r="M12" s="18"/>
      <c r="N12" s="15"/>
      <c r="O12" s="15"/>
    </row>
    <row r="13" spans="1:15">
      <c r="A13" s="18" t="s">
        <v>389</v>
      </c>
      <c r="B13" s="18"/>
      <c r="C13" s="18"/>
      <c r="D13" s="31">
        <f>StartUp!G8</f>
        <v>0</v>
      </c>
      <c r="E13" s="31">
        <f>StartUp!G9</f>
        <v>0</v>
      </c>
      <c r="F13" s="11" t="s">
        <v>368</v>
      </c>
      <c r="G13" s="21"/>
      <c r="H13" s="21"/>
      <c r="I13" s="26">
        <f t="shared" ref="I13:I44" si="0">G13+H13</f>
        <v>0</v>
      </c>
      <c r="J13" s="21"/>
      <c r="K13" s="47">
        <f t="shared" ref="K13:K37" si="1">I13+J13</f>
        <v>0</v>
      </c>
      <c r="M13" s="18"/>
      <c r="N13" s="15"/>
      <c r="O13" s="15"/>
    </row>
    <row r="14" spans="1:15">
      <c r="A14" s="18" t="s">
        <v>390</v>
      </c>
      <c r="B14" s="18"/>
      <c r="C14" s="18"/>
      <c r="D14" s="31">
        <f>StartUp!G8</f>
        <v>0</v>
      </c>
      <c r="E14" s="31">
        <f>StartUp!G9</f>
        <v>0</v>
      </c>
      <c r="F14" s="11" t="s">
        <v>369</v>
      </c>
      <c r="G14" s="21"/>
      <c r="H14" s="21"/>
      <c r="I14" s="26">
        <f t="shared" si="0"/>
        <v>0</v>
      </c>
      <c r="J14" s="21"/>
      <c r="K14" s="47">
        <f t="shared" si="1"/>
        <v>0</v>
      </c>
      <c r="M14" s="18"/>
      <c r="N14" s="15"/>
      <c r="O14" s="15"/>
    </row>
    <row r="15" spans="1:15">
      <c r="A15" s="18"/>
      <c r="B15" s="18"/>
      <c r="C15" s="18"/>
      <c r="D15" s="31">
        <f>StartUp!G8</f>
        <v>0</v>
      </c>
      <c r="E15" s="31">
        <f>StartUp!G9</f>
        <v>0</v>
      </c>
      <c r="F15" s="133" t="s">
        <v>370</v>
      </c>
      <c r="G15" s="134"/>
      <c r="H15" s="134"/>
      <c r="I15" s="134"/>
      <c r="J15" s="134"/>
      <c r="K15" s="136"/>
      <c r="M15" s="18"/>
      <c r="N15" s="15"/>
      <c r="O15" s="15"/>
    </row>
    <row r="16" spans="1:15">
      <c r="A16" s="18" t="s">
        <v>395</v>
      </c>
      <c r="B16" s="18" t="s">
        <v>410</v>
      </c>
      <c r="C16" s="18"/>
      <c r="D16" s="31">
        <f>StartUp!G8</f>
        <v>0</v>
      </c>
      <c r="E16" s="31">
        <f>StartUp!G9</f>
        <v>0</v>
      </c>
      <c r="F16" s="11" t="s">
        <v>371</v>
      </c>
      <c r="G16" s="21"/>
      <c r="H16" s="21"/>
      <c r="I16" s="26">
        <f t="shared" si="0"/>
        <v>0</v>
      </c>
      <c r="J16" s="21"/>
      <c r="K16" s="47">
        <f t="shared" si="1"/>
        <v>0</v>
      </c>
      <c r="M16" s="18"/>
      <c r="N16" s="15"/>
      <c r="O16" s="15"/>
    </row>
    <row r="17" spans="1:15">
      <c r="A17" s="18" t="s">
        <v>395</v>
      </c>
      <c r="B17" s="18" t="s">
        <v>411</v>
      </c>
      <c r="C17" s="18"/>
      <c r="D17" s="31">
        <f>StartUp!G8</f>
        <v>0</v>
      </c>
      <c r="E17" s="31">
        <f>StartUp!G9</f>
        <v>0</v>
      </c>
      <c r="F17" s="11" t="s">
        <v>372</v>
      </c>
      <c r="G17" s="21"/>
      <c r="H17" s="21"/>
      <c r="I17" s="26">
        <f t="shared" si="0"/>
        <v>0</v>
      </c>
      <c r="J17" s="21"/>
      <c r="K17" s="47">
        <f t="shared" si="1"/>
        <v>0</v>
      </c>
      <c r="M17" s="18"/>
      <c r="N17" s="15"/>
      <c r="O17" s="15"/>
    </row>
    <row r="18" spans="1:15">
      <c r="A18" s="18" t="s">
        <v>395</v>
      </c>
      <c r="B18" s="18" t="s">
        <v>412</v>
      </c>
      <c r="C18" s="18"/>
      <c r="D18" s="31">
        <f>StartUp!G8</f>
        <v>0</v>
      </c>
      <c r="E18" s="31">
        <f>StartUp!G9</f>
        <v>0</v>
      </c>
      <c r="F18" s="11" t="s">
        <v>373</v>
      </c>
      <c r="G18" s="21"/>
      <c r="H18" s="21"/>
      <c r="I18" s="26">
        <f t="shared" si="0"/>
        <v>0</v>
      </c>
      <c r="J18" s="21"/>
      <c r="K18" s="47">
        <f t="shared" si="1"/>
        <v>0</v>
      </c>
      <c r="M18" s="18"/>
      <c r="N18" s="15"/>
      <c r="O18" s="15"/>
    </row>
    <row r="19" spans="1:15">
      <c r="A19" s="18" t="s">
        <v>395</v>
      </c>
      <c r="B19" s="18" t="s">
        <v>413</v>
      </c>
      <c r="C19" s="18"/>
      <c r="D19" s="31">
        <f>StartUp!G8</f>
        <v>0</v>
      </c>
      <c r="E19" s="31">
        <f>StartUp!G9</f>
        <v>0</v>
      </c>
      <c r="F19" s="11" t="s">
        <v>374</v>
      </c>
      <c r="G19" s="21"/>
      <c r="H19" s="21"/>
      <c r="I19" s="26">
        <f t="shared" si="0"/>
        <v>0</v>
      </c>
      <c r="J19" s="21"/>
      <c r="K19" s="47">
        <f t="shared" si="1"/>
        <v>0</v>
      </c>
      <c r="M19" s="18"/>
      <c r="N19" s="15"/>
      <c r="O19" s="15"/>
    </row>
    <row r="20" spans="1:15">
      <c r="A20" s="18" t="s">
        <v>395</v>
      </c>
      <c r="B20" s="18"/>
      <c r="C20" s="18"/>
      <c r="D20" s="31">
        <f>StartUp!G8</f>
        <v>0</v>
      </c>
      <c r="E20" s="31">
        <f>StartUp!G9</f>
        <v>0</v>
      </c>
      <c r="F20" s="11" t="s">
        <v>134</v>
      </c>
      <c r="G20" s="26">
        <f>G16+G17+G18+G19</f>
        <v>0</v>
      </c>
      <c r="H20" s="26">
        <f>H16+H17+H18+H19</f>
        <v>0</v>
      </c>
      <c r="I20" s="26">
        <f>I16+I17+I18+I19</f>
        <v>0</v>
      </c>
      <c r="J20" s="26">
        <f>J16+J17+J18+J19</f>
        <v>0</v>
      </c>
      <c r="K20" s="47">
        <f t="shared" si="1"/>
        <v>0</v>
      </c>
      <c r="M20" s="18"/>
      <c r="N20" s="15"/>
      <c r="O20" s="15"/>
    </row>
    <row r="21" spans="1:15">
      <c r="A21" s="18"/>
      <c r="B21" s="18"/>
      <c r="C21" s="18"/>
      <c r="D21" s="31">
        <f>StartUp!G8</f>
        <v>0</v>
      </c>
      <c r="E21" s="31">
        <f>StartUp!G9</f>
        <v>0</v>
      </c>
      <c r="F21" s="11" t="s">
        <v>375</v>
      </c>
      <c r="G21" s="17"/>
      <c r="H21" s="17"/>
      <c r="I21" s="17"/>
      <c r="J21" s="17"/>
      <c r="K21" s="17"/>
      <c r="M21" s="18"/>
      <c r="N21" s="15"/>
      <c r="O21" s="15"/>
    </row>
    <row r="22" spans="1:15">
      <c r="A22" s="18" t="s">
        <v>396</v>
      </c>
      <c r="B22" s="18" t="s">
        <v>410</v>
      </c>
      <c r="C22" s="18"/>
      <c r="D22" s="31">
        <f>StartUp!G8</f>
        <v>0</v>
      </c>
      <c r="E22" s="31">
        <f>StartUp!G9</f>
        <v>0</v>
      </c>
      <c r="F22" s="11" t="s">
        <v>371</v>
      </c>
      <c r="G22" s="21"/>
      <c r="H22" s="21"/>
      <c r="I22" s="26">
        <f t="shared" si="0"/>
        <v>0</v>
      </c>
      <c r="J22" s="21"/>
      <c r="K22" s="47">
        <f t="shared" si="1"/>
        <v>0</v>
      </c>
      <c r="M22" s="18"/>
      <c r="N22" s="15"/>
      <c r="O22" s="15"/>
    </row>
    <row r="23" spans="1:15">
      <c r="A23" s="18" t="s">
        <v>396</v>
      </c>
      <c r="B23" s="18" t="s">
        <v>411</v>
      </c>
      <c r="C23" s="18"/>
      <c r="D23" s="31">
        <f>StartUp!G8</f>
        <v>0</v>
      </c>
      <c r="E23" s="31">
        <f>StartUp!G9</f>
        <v>0</v>
      </c>
      <c r="F23" s="11" t="s">
        <v>372</v>
      </c>
      <c r="G23" s="21"/>
      <c r="H23" s="21"/>
      <c r="I23" s="26">
        <f t="shared" si="0"/>
        <v>0</v>
      </c>
      <c r="J23" s="21"/>
      <c r="K23" s="47">
        <f t="shared" si="1"/>
        <v>0</v>
      </c>
      <c r="M23" s="18"/>
      <c r="N23" s="15"/>
      <c r="O23" s="15"/>
    </row>
    <row r="24" spans="1:15">
      <c r="A24" s="18" t="s">
        <v>396</v>
      </c>
      <c r="B24" s="18" t="s">
        <v>412</v>
      </c>
      <c r="C24" s="18"/>
      <c r="D24" s="31">
        <f>StartUp!G8</f>
        <v>0</v>
      </c>
      <c r="E24" s="31">
        <f>StartUp!G9</f>
        <v>0</v>
      </c>
      <c r="F24" s="11" t="s">
        <v>373</v>
      </c>
      <c r="G24" s="21"/>
      <c r="H24" s="21"/>
      <c r="I24" s="26">
        <f t="shared" si="0"/>
        <v>0</v>
      </c>
      <c r="J24" s="21"/>
      <c r="K24" s="47">
        <f t="shared" si="1"/>
        <v>0</v>
      </c>
      <c r="M24" s="18"/>
      <c r="N24" s="15"/>
      <c r="O24" s="15"/>
    </row>
    <row r="25" spans="1:15">
      <c r="A25" s="18" t="s">
        <v>396</v>
      </c>
      <c r="B25" s="18" t="s">
        <v>413</v>
      </c>
      <c r="C25" s="18"/>
      <c r="D25" s="31">
        <f>StartUp!G8</f>
        <v>0</v>
      </c>
      <c r="E25" s="31">
        <f>StartUp!G9</f>
        <v>0</v>
      </c>
      <c r="F25" s="11" t="s">
        <v>374</v>
      </c>
      <c r="G25" s="21"/>
      <c r="H25" s="21"/>
      <c r="I25" s="26">
        <f t="shared" si="0"/>
        <v>0</v>
      </c>
      <c r="J25" s="21"/>
      <c r="K25" s="47">
        <f t="shared" si="1"/>
        <v>0</v>
      </c>
      <c r="M25" s="18"/>
      <c r="N25" s="15"/>
      <c r="O25" s="15"/>
    </row>
    <row r="26" spans="1:15">
      <c r="A26" s="18" t="s">
        <v>396</v>
      </c>
      <c r="B26" s="18"/>
      <c r="C26" s="18"/>
      <c r="D26" s="31">
        <f>StartUp!G8</f>
        <v>0</v>
      </c>
      <c r="E26" s="31">
        <f>StartUp!G9</f>
        <v>0</v>
      </c>
      <c r="F26" s="11" t="s">
        <v>134</v>
      </c>
      <c r="G26" s="26">
        <f>G22+G23+G24+G25</f>
        <v>0</v>
      </c>
      <c r="H26" s="26">
        <f>H22+H23+H24+H25</f>
        <v>0</v>
      </c>
      <c r="I26" s="26">
        <f>I22+I23+I24+I25</f>
        <v>0</v>
      </c>
      <c r="J26" s="26">
        <f>J22+J23+J24+J25</f>
        <v>0</v>
      </c>
      <c r="K26" s="47">
        <f t="shared" si="1"/>
        <v>0</v>
      </c>
      <c r="M26" s="18"/>
      <c r="N26" s="15"/>
      <c r="O26" s="15"/>
    </row>
    <row r="27" spans="1:15">
      <c r="A27" s="18"/>
      <c r="B27" s="18"/>
      <c r="C27" s="18"/>
      <c r="D27" s="31">
        <f>StartUp!G10</f>
        <v>0</v>
      </c>
      <c r="E27" s="31">
        <f>StartUp!G9</f>
        <v>0</v>
      </c>
      <c r="F27" s="11" t="s">
        <v>376</v>
      </c>
      <c r="G27" s="17"/>
      <c r="H27" s="17"/>
      <c r="I27" s="17"/>
      <c r="J27" s="17"/>
      <c r="K27" s="17"/>
      <c r="M27" s="18"/>
      <c r="N27" s="15"/>
      <c r="O27" s="15"/>
    </row>
    <row r="28" spans="1:15">
      <c r="A28" s="18" t="s">
        <v>397</v>
      </c>
      <c r="B28" s="18" t="s">
        <v>411</v>
      </c>
      <c r="C28" s="18"/>
      <c r="D28" s="31">
        <f>StartUp!G10</f>
        <v>0</v>
      </c>
      <c r="E28" s="31">
        <f>StartUp!G9</f>
        <v>0</v>
      </c>
      <c r="F28" s="11" t="s">
        <v>372</v>
      </c>
      <c r="G28" s="21"/>
      <c r="H28" s="21"/>
      <c r="I28" s="26">
        <f t="shared" si="0"/>
        <v>0</v>
      </c>
      <c r="J28" s="21"/>
      <c r="K28" s="47">
        <f t="shared" si="1"/>
        <v>0</v>
      </c>
      <c r="M28" s="18"/>
      <c r="N28" s="15"/>
      <c r="O28" s="15"/>
    </row>
    <row r="29" spans="1:15">
      <c r="A29" s="18" t="s">
        <v>397</v>
      </c>
      <c r="B29" s="18" t="s">
        <v>412</v>
      </c>
      <c r="C29" s="18"/>
      <c r="D29" s="31">
        <f>StartUp!G10</f>
        <v>0</v>
      </c>
      <c r="E29" s="31">
        <f>StartUp!G9</f>
        <v>0</v>
      </c>
      <c r="F29" s="11" t="s">
        <v>373</v>
      </c>
      <c r="G29" s="21"/>
      <c r="H29" s="21"/>
      <c r="I29" s="26">
        <f t="shared" si="0"/>
        <v>0</v>
      </c>
      <c r="J29" s="21"/>
      <c r="K29" s="47">
        <f t="shared" si="1"/>
        <v>0</v>
      </c>
      <c r="M29" s="18"/>
      <c r="N29" s="15"/>
      <c r="O29" s="15"/>
    </row>
    <row r="30" spans="1:15">
      <c r="A30" s="18" t="s">
        <v>397</v>
      </c>
      <c r="B30" s="18" t="s">
        <v>413</v>
      </c>
      <c r="C30" s="18"/>
      <c r="D30" s="31">
        <f>StartUp!G10</f>
        <v>0</v>
      </c>
      <c r="E30" s="31">
        <f>StartUp!G9</f>
        <v>0</v>
      </c>
      <c r="F30" s="11" t="s">
        <v>374</v>
      </c>
      <c r="G30" s="21"/>
      <c r="H30" s="21"/>
      <c r="I30" s="26">
        <f t="shared" si="0"/>
        <v>0</v>
      </c>
      <c r="J30" s="21"/>
      <c r="K30" s="47">
        <f t="shared" si="1"/>
        <v>0</v>
      </c>
      <c r="M30" s="18"/>
      <c r="N30" s="15"/>
      <c r="O30" s="15"/>
    </row>
    <row r="31" spans="1:15">
      <c r="A31" s="18" t="s">
        <v>397</v>
      </c>
      <c r="B31" s="18"/>
      <c r="C31" s="18"/>
      <c r="D31" s="31">
        <f>StartUp!G10</f>
        <v>0</v>
      </c>
      <c r="E31" s="31">
        <f>StartUp!G9</f>
        <v>0</v>
      </c>
      <c r="F31" s="11" t="s">
        <v>134</v>
      </c>
      <c r="G31" s="26">
        <f>G28+G29+G30</f>
        <v>0</v>
      </c>
      <c r="H31" s="26">
        <f>H28+H29+H30</f>
        <v>0</v>
      </c>
      <c r="I31" s="26">
        <f>I28+I29+I30</f>
        <v>0</v>
      </c>
      <c r="J31" s="26">
        <f>J28+J29+J30</f>
        <v>0</v>
      </c>
      <c r="K31" s="47">
        <f t="shared" si="1"/>
        <v>0</v>
      </c>
      <c r="M31" s="18"/>
      <c r="N31" s="15"/>
      <c r="O31" s="15"/>
    </row>
    <row r="32" spans="1:15">
      <c r="A32" s="18"/>
      <c r="B32" s="18"/>
      <c r="C32" s="18"/>
      <c r="D32" s="31">
        <f>StartUp!G10</f>
        <v>0</v>
      </c>
      <c r="E32" s="31">
        <f>StartUp!G9</f>
        <v>0</v>
      </c>
      <c r="F32" s="11" t="s">
        <v>377</v>
      </c>
      <c r="G32" s="17"/>
      <c r="H32" s="17"/>
      <c r="I32" s="17"/>
      <c r="J32" s="17"/>
      <c r="K32" s="17"/>
      <c r="M32" s="18"/>
      <c r="N32" s="15"/>
      <c r="O32" s="15"/>
    </row>
    <row r="33" spans="1:15">
      <c r="A33" s="18" t="s">
        <v>398</v>
      </c>
      <c r="B33" s="18" t="s">
        <v>411</v>
      </c>
      <c r="C33" s="18"/>
      <c r="D33" s="31">
        <f>StartUp!G10</f>
        <v>0</v>
      </c>
      <c r="E33" s="31">
        <f>StartUp!G9</f>
        <v>0</v>
      </c>
      <c r="F33" s="11" t="s">
        <v>372</v>
      </c>
      <c r="G33" s="21"/>
      <c r="H33" s="21"/>
      <c r="I33" s="26">
        <f t="shared" si="0"/>
        <v>0</v>
      </c>
      <c r="J33" s="21"/>
      <c r="K33" s="47">
        <f t="shared" si="1"/>
        <v>0</v>
      </c>
      <c r="M33" s="18"/>
      <c r="N33" s="15"/>
      <c r="O33" s="15"/>
    </row>
    <row r="34" spans="1:15">
      <c r="A34" s="18" t="s">
        <v>398</v>
      </c>
      <c r="B34" s="18" t="s">
        <v>412</v>
      </c>
      <c r="C34" s="18"/>
      <c r="D34" s="31">
        <f>StartUp!G10</f>
        <v>0</v>
      </c>
      <c r="E34" s="31">
        <f>StartUp!G9</f>
        <v>0</v>
      </c>
      <c r="F34" s="11" t="s">
        <v>373</v>
      </c>
      <c r="G34" s="21"/>
      <c r="H34" s="21"/>
      <c r="I34" s="26">
        <f t="shared" si="0"/>
        <v>0</v>
      </c>
      <c r="J34" s="21"/>
      <c r="K34" s="47">
        <f t="shared" si="1"/>
        <v>0</v>
      </c>
      <c r="M34" s="18"/>
      <c r="N34" s="15"/>
      <c r="O34" s="15"/>
    </row>
    <row r="35" spans="1:15">
      <c r="A35" s="18" t="s">
        <v>398</v>
      </c>
      <c r="B35" s="18" t="s">
        <v>413</v>
      </c>
      <c r="C35" s="18"/>
      <c r="D35" s="31">
        <f>StartUp!G10</f>
        <v>0</v>
      </c>
      <c r="E35" s="31">
        <f>StartUp!G9</f>
        <v>0</v>
      </c>
      <c r="F35" s="11" t="s">
        <v>374</v>
      </c>
      <c r="G35" s="21"/>
      <c r="H35" s="21"/>
      <c r="I35" s="26">
        <f t="shared" si="0"/>
        <v>0</v>
      </c>
      <c r="J35" s="21"/>
      <c r="K35" s="47">
        <f t="shared" si="1"/>
        <v>0</v>
      </c>
      <c r="M35" s="18"/>
      <c r="N35" s="15"/>
      <c r="O35" s="15"/>
    </row>
    <row r="36" spans="1:15">
      <c r="A36" s="18" t="s">
        <v>398</v>
      </c>
      <c r="B36" s="18"/>
      <c r="C36" s="18"/>
      <c r="D36" s="31">
        <f>StartUp!G10</f>
        <v>0</v>
      </c>
      <c r="E36" s="31">
        <f>StartUp!G9</f>
        <v>0</v>
      </c>
      <c r="F36" s="11" t="s">
        <v>134</v>
      </c>
      <c r="G36" s="26">
        <f>G33+G34+G35</f>
        <v>0</v>
      </c>
      <c r="H36" s="26">
        <f>H33+H34+H35</f>
        <v>0</v>
      </c>
      <c r="I36" s="26">
        <f>I33+I34+I35</f>
        <v>0</v>
      </c>
      <c r="J36" s="26">
        <f>J33+J34+J35</f>
        <v>0</v>
      </c>
      <c r="K36" s="47">
        <f t="shared" si="1"/>
        <v>0</v>
      </c>
      <c r="M36" s="18"/>
      <c r="N36" s="15"/>
      <c r="O36" s="15"/>
    </row>
    <row r="37" spans="1:15">
      <c r="A37" s="18" t="s">
        <v>399</v>
      </c>
      <c r="B37" s="18"/>
      <c r="C37" s="18"/>
      <c r="D37" s="31">
        <f>StartUp!G8</f>
        <v>0</v>
      </c>
      <c r="E37" s="31">
        <f>StartUp!G9</f>
        <v>0</v>
      </c>
      <c r="F37" s="11" t="s">
        <v>378</v>
      </c>
      <c r="G37" s="21"/>
      <c r="H37" s="21"/>
      <c r="I37" s="26">
        <f t="shared" si="0"/>
        <v>0</v>
      </c>
      <c r="J37" s="21"/>
      <c r="K37" s="47">
        <f t="shared" si="1"/>
        <v>0</v>
      </c>
      <c r="M37" s="18"/>
      <c r="N37" s="15"/>
      <c r="O37" s="15"/>
    </row>
    <row r="38" spans="1:15">
      <c r="A38" s="18"/>
      <c r="B38" s="18"/>
      <c r="C38" s="18"/>
      <c r="D38" s="31">
        <f>StartUp!G8</f>
        <v>0</v>
      </c>
      <c r="E38" s="31">
        <f>StartUp!G9</f>
        <v>0</v>
      </c>
      <c r="F38" s="11" t="s">
        <v>379</v>
      </c>
      <c r="G38" s="17"/>
      <c r="H38" s="17"/>
      <c r="I38" s="17"/>
      <c r="J38" s="17"/>
      <c r="K38" s="16"/>
      <c r="M38" s="18"/>
      <c r="N38" s="15"/>
      <c r="O38" s="15"/>
    </row>
    <row r="39" spans="1:15">
      <c r="A39" s="18" t="s">
        <v>400</v>
      </c>
      <c r="B39" s="18"/>
      <c r="C39" s="18"/>
      <c r="D39" s="31">
        <f>StartUp!G8</f>
        <v>0</v>
      </c>
      <c r="E39" s="31">
        <f>StartUp!G9</f>
        <v>0</v>
      </c>
      <c r="F39" s="32" t="s">
        <v>380</v>
      </c>
      <c r="G39" s="26">
        <f>G16</f>
        <v>0</v>
      </c>
      <c r="H39" s="26">
        <f>H16</f>
        <v>0</v>
      </c>
      <c r="I39" s="26">
        <f t="shared" si="0"/>
        <v>0</v>
      </c>
      <c r="J39" s="26">
        <f>J16</f>
        <v>0</v>
      </c>
      <c r="K39" s="26">
        <f>K16</f>
        <v>0</v>
      </c>
      <c r="M39" s="18"/>
      <c r="N39" s="15"/>
      <c r="O39" s="15"/>
    </row>
    <row r="40" spans="1:15" ht="15" customHeight="1">
      <c r="A40" s="18" t="s">
        <v>401</v>
      </c>
      <c r="B40" s="18"/>
      <c r="C40" s="18"/>
      <c r="D40" s="31">
        <f>StartUp!G8</f>
        <v>0</v>
      </c>
      <c r="E40" s="31">
        <f>StartUp!G9</f>
        <v>0</v>
      </c>
      <c r="F40" s="32" t="s">
        <v>381</v>
      </c>
      <c r="G40" s="26">
        <f>G17+G18+G19</f>
        <v>0</v>
      </c>
      <c r="H40" s="26">
        <f>H17+H18+H19</f>
        <v>0</v>
      </c>
      <c r="I40" s="26">
        <f t="shared" si="0"/>
        <v>0</v>
      </c>
      <c r="J40" s="26">
        <f>J17+J18+J19</f>
        <v>0</v>
      </c>
      <c r="K40" s="26">
        <f>K17+K18+K19</f>
        <v>0</v>
      </c>
      <c r="M40" s="18"/>
      <c r="N40" s="15"/>
      <c r="O40" s="15"/>
    </row>
    <row r="41" spans="1:15">
      <c r="A41" s="18" t="s">
        <v>402</v>
      </c>
      <c r="B41" s="18"/>
      <c r="C41" s="18"/>
      <c r="D41" s="31">
        <f>StartUp!G8</f>
        <v>0</v>
      </c>
      <c r="E41" s="31">
        <f>StartUp!G9</f>
        <v>0</v>
      </c>
      <c r="F41" s="32" t="s">
        <v>382</v>
      </c>
      <c r="G41" s="26">
        <f>G20</f>
        <v>0</v>
      </c>
      <c r="H41" s="26">
        <f>H20</f>
        <v>0</v>
      </c>
      <c r="I41" s="26">
        <f t="shared" si="0"/>
        <v>0</v>
      </c>
      <c r="J41" s="26">
        <f>J20</f>
        <v>0</v>
      </c>
      <c r="K41" s="26">
        <f>K20</f>
        <v>0</v>
      </c>
      <c r="M41" s="18"/>
      <c r="N41" s="15"/>
      <c r="O41" s="15"/>
    </row>
    <row r="42" spans="1:15">
      <c r="A42" s="18" t="s">
        <v>396</v>
      </c>
      <c r="B42" s="18"/>
      <c r="C42" s="18"/>
      <c r="D42" s="31">
        <f>StartUp!G8</f>
        <v>0</v>
      </c>
      <c r="E42" s="31">
        <f>StartUp!G9</f>
        <v>0</v>
      </c>
      <c r="F42" s="32" t="s">
        <v>383</v>
      </c>
      <c r="G42" s="26">
        <f>G26</f>
        <v>0</v>
      </c>
      <c r="H42" s="26">
        <f>H26</f>
        <v>0</v>
      </c>
      <c r="I42" s="26">
        <f t="shared" si="0"/>
        <v>0</v>
      </c>
      <c r="J42" s="26">
        <f>J26</f>
        <v>0</v>
      </c>
      <c r="K42" s="26">
        <f>K26</f>
        <v>0</v>
      </c>
      <c r="M42" s="18"/>
      <c r="N42" s="15"/>
      <c r="O42" s="15"/>
    </row>
    <row r="43" spans="1:15">
      <c r="A43" s="18" t="s">
        <v>403</v>
      </c>
      <c r="B43" s="18"/>
      <c r="C43" s="18"/>
      <c r="D43" s="31">
        <f>StartUp!G8</f>
        <v>0</v>
      </c>
      <c r="E43" s="31">
        <f>StartUp!G9</f>
        <v>0</v>
      </c>
      <c r="F43" s="32" t="s">
        <v>384</v>
      </c>
      <c r="G43" s="26">
        <f>G31</f>
        <v>0</v>
      </c>
      <c r="H43" s="26">
        <f>H31</f>
        <v>0</v>
      </c>
      <c r="I43" s="26">
        <f t="shared" si="0"/>
        <v>0</v>
      </c>
      <c r="J43" s="26">
        <f>J31</f>
        <v>0</v>
      </c>
      <c r="K43" s="26">
        <f>K31</f>
        <v>0</v>
      </c>
      <c r="M43" s="18"/>
      <c r="N43" s="15"/>
      <c r="O43" s="15"/>
    </row>
    <row r="44" spans="1:15">
      <c r="A44" s="18" t="s">
        <v>404</v>
      </c>
      <c r="B44" s="18"/>
      <c r="C44" s="18"/>
      <c r="D44" s="31">
        <f>StartUp!G8</f>
        <v>0</v>
      </c>
      <c r="E44" s="31">
        <f>StartUp!G9</f>
        <v>0</v>
      </c>
      <c r="F44" s="32" t="s">
        <v>385</v>
      </c>
      <c r="G44" s="26">
        <f>G36</f>
        <v>0</v>
      </c>
      <c r="H44" s="26">
        <f>H36</f>
        <v>0</v>
      </c>
      <c r="I44" s="26">
        <f t="shared" si="0"/>
        <v>0</v>
      </c>
      <c r="J44" s="26">
        <f>J36</f>
        <v>0</v>
      </c>
      <c r="K44" s="26">
        <f>K36</f>
        <v>0</v>
      </c>
      <c r="M44" s="18"/>
      <c r="N44" s="15"/>
      <c r="O44" s="15"/>
    </row>
    <row r="45" spans="1:15">
      <c r="A45" s="18"/>
      <c r="B45" s="18"/>
      <c r="C45" s="18" t="s">
        <v>36</v>
      </c>
      <c r="D45" s="18"/>
      <c r="E45" s="18"/>
      <c r="M45" s="18"/>
      <c r="N45" s="15"/>
      <c r="O45" s="15"/>
    </row>
    <row r="46" spans="1:15">
      <c r="A46" s="18"/>
      <c r="B46" s="18"/>
      <c r="C46" s="18" t="s">
        <v>39</v>
      </c>
      <c r="D46" s="18"/>
      <c r="E46" s="18"/>
      <c r="F46" s="18"/>
      <c r="G46" s="18"/>
      <c r="H46" s="18"/>
      <c r="I46" s="18"/>
      <c r="J46" s="18"/>
      <c r="K46" s="18"/>
      <c r="L46" s="18"/>
      <c r="M46" s="18" t="s">
        <v>40</v>
      </c>
      <c r="N46" s="15"/>
      <c r="O46" s="15"/>
    </row>
  </sheetData>
  <mergeCells count="5">
    <mergeCell ref="F15:K15"/>
    <mergeCell ref="G9:I9"/>
    <mergeCell ref="D1:L1"/>
    <mergeCell ref="K9:K10"/>
    <mergeCell ref="J9:J10"/>
  </mergeCells>
  <phoneticPr fontId="2" type="noConversion"/>
  <dataValidations count="2">
    <dataValidation type="decimal" allowBlank="1" showInputMessage="1" showErrorMessage="1" errorTitle="Input Error" error="Please enter a  numeric value between 0 and 99999999999999999" sqref="G39:K44 G33:K37 G28:K31 G22:K26 G16:K20 J13:J14 K12:K14 H13:H14 I12:I14 G13:G14">
      <formula1>0</formula1>
      <formula2>99999999999999900</formula2>
    </dataValidation>
    <dataValidation type="whole" allowBlank="1" showInputMessage="1" showErrorMessage="1" errorTitle="Input Error" error="Please enter a  integer value between 0 and 99999999999999999" sqref="G12 H12 J12">
      <formula1>0</formula1>
      <formula2>99999999999999900</formula2>
    </dataValidation>
  </dataValidations>
  <hyperlinks>
    <hyperlink ref="G3" location="Navigation!A1" display="Back To Navigation Page"/>
  </hyperlinks>
  <pageMargins left="0.75" right="0.75" top="1" bottom="1" header="0.5" footer="0.5"/>
  <headerFooter alignWithMargins="0"/>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A1:O18"/>
  <sheetViews>
    <sheetView showGridLines="0" topLeftCell="F1" workbookViewId="0">
      <selection sqref="A1:C1048576"/>
    </sheetView>
  </sheetViews>
  <sheetFormatPr defaultRowHeight="15"/>
  <cols>
    <col min="1" max="3" width="9.140625" hidden="1" customWidth="1"/>
    <col min="4" max="5" width="19.42578125" hidden="1" customWidth="1"/>
    <col min="6" max="6" width="33.5703125" customWidth="1"/>
    <col min="7" max="7" width="18.42578125" customWidth="1"/>
    <col min="8" max="8" width="19.7109375" customWidth="1"/>
    <col min="9" max="9" width="15.28515625" customWidth="1"/>
    <col min="10" max="10" width="15" customWidth="1"/>
    <col min="11" max="11" width="13.7109375" customWidth="1"/>
    <col min="12" max="12" width="14.7109375" customWidth="1"/>
    <col min="13" max="13" width="17" customWidth="1"/>
  </cols>
  <sheetData>
    <row r="1" spans="1:15" ht="27.95" customHeight="1">
      <c r="A1" s="9" t="s">
        <v>126</v>
      </c>
      <c r="D1" s="107" t="s">
        <v>250</v>
      </c>
      <c r="E1" s="107"/>
      <c r="F1" s="107"/>
      <c r="G1" s="107"/>
      <c r="H1" s="107"/>
      <c r="I1" s="107"/>
      <c r="J1" s="107"/>
      <c r="K1" s="107"/>
      <c r="L1" s="107"/>
      <c r="M1" s="107"/>
    </row>
    <row r="3" spans="1:15">
      <c r="G3" s="68" t="s">
        <v>639</v>
      </c>
    </row>
    <row r="4" spans="1:15">
      <c r="A4" s="18"/>
      <c r="B4" s="18"/>
      <c r="C4" s="18" t="s">
        <v>127</v>
      </c>
      <c r="D4" s="18"/>
      <c r="E4" s="18"/>
      <c r="F4" s="18"/>
      <c r="G4" s="18"/>
      <c r="H4" s="18"/>
      <c r="I4" s="18"/>
      <c r="J4" s="18"/>
      <c r="K4" s="18"/>
      <c r="L4" s="18"/>
      <c r="M4" s="18"/>
      <c r="N4" s="18"/>
      <c r="O4" s="18"/>
    </row>
    <row r="5" spans="1:15" hidden="1">
      <c r="A5" s="18"/>
      <c r="B5" s="18"/>
      <c r="C5" s="18"/>
      <c r="D5" s="18"/>
      <c r="E5" s="18"/>
      <c r="F5" s="18"/>
      <c r="G5" s="18"/>
      <c r="H5" s="18"/>
      <c r="I5" s="18"/>
      <c r="J5" s="18"/>
      <c r="K5" s="18"/>
      <c r="L5" s="18"/>
      <c r="M5" s="18"/>
      <c r="N5" s="18"/>
      <c r="O5" s="18"/>
    </row>
    <row r="6" spans="1:15" hidden="1">
      <c r="A6" s="18"/>
      <c r="B6" s="18"/>
      <c r="C6" s="18"/>
      <c r="D6" s="18"/>
      <c r="E6" s="18"/>
      <c r="F6" s="18"/>
      <c r="G6" s="18" t="s">
        <v>415</v>
      </c>
      <c r="H6" s="18" t="s">
        <v>416</v>
      </c>
      <c r="I6" s="18" t="s">
        <v>417</v>
      </c>
      <c r="J6" s="18" t="s">
        <v>418</v>
      </c>
      <c r="K6" s="18" t="s">
        <v>419</v>
      </c>
      <c r="L6" s="18" t="s">
        <v>420</v>
      </c>
      <c r="M6" s="18" t="s">
        <v>421</v>
      </c>
      <c r="N6" s="18"/>
      <c r="O6" s="18"/>
    </row>
    <row r="7" spans="1:15" hidden="1">
      <c r="A7" s="18"/>
      <c r="B7" s="18"/>
      <c r="C7" s="18" t="s">
        <v>37</v>
      </c>
      <c r="D7" s="18" t="s">
        <v>96</v>
      </c>
      <c r="E7" s="18" t="s">
        <v>95</v>
      </c>
      <c r="F7" s="18" t="s">
        <v>41</v>
      </c>
      <c r="G7" s="18"/>
      <c r="H7" s="18"/>
      <c r="I7" s="18"/>
      <c r="J7" s="18"/>
      <c r="K7" s="18"/>
      <c r="L7" s="18"/>
      <c r="M7" s="18"/>
      <c r="N7" s="18" t="s">
        <v>36</v>
      </c>
      <c r="O7" s="18" t="s">
        <v>38</v>
      </c>
    </row>
    <row r="8" spans="1:15">
      <c r="A8" s="18"/>
      <c r="B8" s="18"/>
      <c r="C8" s="18" t="s">
        <v>41</v>
      </c>
      <c r="D8" s="15"/>
      <c r="E8" s="15"/>
      <c r="F8" s="155" t="s">
        <v>414</v>
      </c>
      <c r="G8" s="156"/>
      <c r="H8" s="156"/>
      <c r="I8" s="156"/>
      <c r="J8" s="156"/>
      <c r="K8" s="156"/>
      <c r="L8" s="156"/>
      <c r="M8" s="157"/>
      <c r="N8" s="15"/>
      <c r="O8" s="18"/>
    </row>
    <row r="9" spans="1:15">
      <c r="A9" s="18"/>
      <c r="B9" s="18"/>
      <c r="C9" s="18" t="s">
        <v>41</v>
      </c>
      <c r="D9" s="15"/>
      <c r="E9" s="15"/>
      <c r="F9" s="158" t="s">
        <v>228</v>
      </c>
      <c r="G9" s="159"/>
      <c r="H9" s="159"/>
      <c r="I9" s="159"/>
      <c r="J9" s="159"/>
      <c r="K9" s="159"/>
      <c r="L9" s="159"/>
      <c r="M9" s="160"/>
      <c r="N9" s="15"/>
      <c r="O9" s="18"/>
    </row>
    <row r="10" spans="1:15" ht="18.75" customHeight="1">
      <c r="A10" s="18"/>
      <c r="B10" s="18"/>
      <c r="C10" s="71" t="s">
        <v>41</v>
      </c>
      <c r="D10" s="28"/>
      <c r="E10" s="28"/>
      <c r="F10" s="115"/>
      <c r="G10" s="115" t="s">
        <v>128</v>
      </c>
      <c r="H10" s="115" t="s">
        <v>129</v>
      </c>
      <c r="I10" s="161" t="s">
        <v>142</v>
      </c>
      <c r="J10" s="162"/>
      <c r="K10" s="162"/>
      <c r="L10" s="163"/>
      <c r="M10" s="115" t="s">
        <v>130</v>
      </c>
      <c r="O10" s="18"/>
    </row>
    <row r="11" spans="1:15" ht="18" customHeight="1">
      <c r="A11" s="18"/>
      <c r="B11" s="18"/>
      <c r="C11" s="71" t="s">
        <v>41</v>
      </c>
      <c r="D11" s="28"/>
      <c r="E11" s="28"/>
      <c r="F11" s="116"/>
      <c r="G11" s="116"/>
      <c r="H11" s="116"/>
      <c r="I11" s="13" t="s">
        <v>131</v>
      </c>
      <c r="J11" s="13" t="s">
        <v>132</v>
      </c>
      <c r="K11" s="13" t="s">
        <v>133</v>
      </c>
      <c r="L11" s="13" t="s">
        <v>134</v>
      </c>
      <c r="M11" s="116"/>
      <c r="O11" s="18"/>
    </row>
    <row r="12" spans="1:15">
      <c r="A12" s="18"/>
      <c r="B12" s="18"/>
      <c r="C12" s="71" t="s">
        <v>41</v>
      </c>
      <c r="D12" s="28"/>
      <c r="E12" s="28"/>
      <c r="F12" s="13"/>
      <c r="G12" s="13">
        <v>1</v>
      </c>
      <c r="H12" s="13">
        <v>2</v>
      </c>
      <c r="I12" s="13">
        <v>3</v>
      </c>
      <c r="J12" s="13">
        <v>4</v>
      </c>
      <c r="K12" s="13">
        <v>5</v>
      </c>
      <c r="L12" s="13">
        <v>6</v>
      </c>
      <c r="M12" s="13">
        <v>7</v>
      </c>
      <c r="O12" s="18"/>
    </row>
    <row r="13" spans="1:15" hidden="1">
      <c r="A13" s="18"/>
      <c r="B13" s="18"/>
      <c r="C13" s="18" t="s">
        <v>36</v>
      </c>
      <c r="D13" s="15" t="s">
        <v>618</v>
      </c>
      <c r="E13" s="15" t="s">
        <v>619</v>
      </c>
      <c r="O13" s="18"/>
    </row>
    <row r="14" spans="1:15" ht="30">
      <c r="A14" s="18" t="s">
        <v>136</v>
      </c>
      <c r="B14" s="18"/>
      <c r="C14" s="18"/>
      <c r="D14" s="25">
        <f>StartUp!G10</f>
        <v>0</v>
      </c>
      <c r="E14" s="25">
        <f>StartUp!G9</f>
        <v>0</v>
      </c>
      <c r="F14" s="11" t="s">
        <v>629</v>
      </c>
      <c r="G14" s="21"/>
      <c r="H14" s="21"/>
      <c r="I14" s="21"/>
      <c r="J14" s="21"/>
      <c r="K14" s="21"/>
      <c r="L14" s="26">
        <f>I14+J14+K14</f>
        <v>0</v>
      </c>
      <c r="M14" s="26">
        <f>G14+H14+L14</f>
        <v>0</v>
      </c>
      <c r="O14" s="18"/>
    </row>
    <row r="15" spans="1:15" ht="30">
      <c r="A15" s="18" t="s">
        <v>137</v>
      </c>
      <c r="B15" s="18"/>
      <c r="C15" s="18"/>
      <c r="D15" s="25">
        <f>StartUp!G8</f>
        <v>0</v>
      </c>
      <c r="E15" s="25">
        <f>StartUp!G9</f>
        <v>0</v>
      </c>
      <c r="F15" s="11" t="s">
        <v>135</v>
      </c>
      <c r="G15" s="21"/>
      <c r="H15" s="21"/>
      <c r="I15" s="21"/>
      <c r="J15" s="21"/>
      <c r="K15" s="21"/>
      <c r="L15" s="26">
        <f>I15+J15+K15</f>
        <v>0</v>
      </c>
      <c r="M15" s="26">
        <f>G15+H15+L15</f>
        <v>0</v>
      </c>
      <c r="O15" s="18"/>
    </row>
    <row r="16" spans="1:15" ht="30" customHeight="1">
      <c r="A16" s="18"/>
      <c r="B16" s="18"/>
      <c r="C16" s="18"/>
      <c r="D16" s="25">
        <f>StartUp!G8</f>
        <v>0</v>
      </c>
      <c r="E16" s="25">
        <f>StartUp!G9</f>
        <v>0</v>
      </c>
      <c r="F16" s="133" t="s">
        <v>233</v>
      </c>
      <c r="G16" s="134"/>
      <c r="H16" s="134"/>
      <c r="I16" s="134"/>
      <c r="J16" s="134"/>
      <c r="K16" s="134"/>
      <c r="L16" s="134"/>
      <c r="M16" s="136"/>
      <c r="O16" s="18"/>
    </row>
    <row r="17" spans="1:15">
      <c r="A17" s="18"/>
      <c r="B17" s="18"/>
      <c r="C17" s="18" t="s">
        <v>36</v>
      </c>
      <c r="D17" s="15"/>
      <c r="E17" s="15"/>
      <c r="O17" s="18"/>
    </row>
    <row r="18" spans="1:15">
      <c r="A18" s="18"/>
      <c r="B18" s="18"/>
      <c r="C18" s="18" t="s">
        <v>39</v>
      </c>
      <c r="D18" s="18"/>
      <c r="E18" s="18"/>
      <c r="F18" s="18"/>
      <c r="G18" s="18"/>
      <c r="H18" s="18"/>
      <c r="I18" s="18"/>
      <c r="J18" s="18"/>
      <c r="K18" s="18"/>
      <c r="L18" s="18"/>
      <c r="M18" s="18"/>
      <c r="N18" s="18"/>
      <c r="O18" s="18" t="s">
        <v>40</v>
      </c>
    </row>
  </sheetData>
  <mergeCells count="9">
    <mergeCell ref="F16:M16"/>
    <mergeCell ref="F8:M8"/>
    <mergeCell ref="F9:M9"/>
    <mergeCell ref="D1:M1"/>
    <mergeCell ref="F10:F11"/>
    <mergeCell ref="M10:M11"/>
    <mergeCell ref="H10:H11"/>
    <mergeCell ref="G10:G11"/>
    <mergeCell ref="I10:L10"/>
  </mergeCells>
  <phoneticPr fontId="2" type="noConversion"/>
  <dataValidations count="1">
    <dataValidation type="decimal" allowBlank="1" showInputMessage="1" showErrorMessage="1" errorTitle="Input Error" error="Please enter a  numeric value between 0 and 99999999999999999" sqref="G14:M15">
      <formula1>0</formula1>
      <formula2>99999999999999900</formula2>
    </dataValidation>
  </dataValidations>
  <hyperlinks>
    <hyperlink ref="G3" location="Navigation!A1" display="Back To Navigation Page"/>
  </hyperlinks>
  <pageMargins left="0.75" right="0.75" top="1" bottom="1" header="0.5" footer="0.5"/>
  <headerFooter alignWithMargins="0"/>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O42"/>
  <sheetViews>
    <sheetView showGridLines="0" topLeftCell="D4" workbookViewId="0">
      <selection activeCell="K43" sqref="K43"/>
    </sheetView>
  </sheetViews>
  <sheetFormatPr defaultRowHeight="15"/>
  <cols>
    <col min="1" max="3" width="9.140625" hidden="1" customWidth="1"/>
    <col min="4" max="4" width="5.7109375" customWidth="1"/>
    <col min="5" max="5" width="40.28515625" customWidth="1"/>
    <col min="6" max="6" width="14.7109375" customWidth="1"/>
    <col min="7" max="7" width="15.85546875" customWidth="1"/>
    <col min="8" max="8" width="13" customWidth="1"/>
    <col min="9" max="9" width="20.42578125" customWidth="1"/>
    <col min="10" max="10" width="11" customWidth="1"/>
    <col min="11" max="11" width="12.28515625" customWidth="1"/>
    <col min="12" max="12" width="9.7109375" customWidth="1"/>
    <col min="13" max="13" width="12" customWidth="1"/>
  </cols>
  <sheetData>
    <row r="1" spans="1:15" ht="27.95" customHeight="1">
      <c r="A1" s="9" t="s">
        <v>138</v>
      </c>
      <c r="D1" s="107" t="s">
        <v>251</v>
      </c>
      <c r="E1" s="107"/>
      <c r="F1" s="107"/>
      <c r="G1" s="107"/>
      <c r="H1" s="107"/>
      <c r="I1" s="107"/>
      <c r="J1" s="107"/>
      <c r="K1" s="107"/>
      <c r="L1" s="107"/>
      <c r="M1" s="107"/>
    </row>
    <row r="3" spans="1:15">
      <c r="F3" s="68" t="s">
        <v>639</v>
      </c>
    </row>
    <row r="4" spans="1:15" s="35" customFormat="1">
      <c r="A4" s="72"/>
      <c r="B4" s="72"/>
      <c r="C4" s="72" t="s">
        <v>143</v>
      </c>
      <c r="D4" s="72"/>
      <c r="E4" s="72"/>
      <c r="F4" s="72"/>
      <c r="G4" s="72"/>
      <c r="H4" s="72"/>
      <c r="I4" s="72"/>
      <c r="J4" s="72"/>
      <c r="K4" s="72"/>
      <c r="L4" s="72"/>
      <c r="M4" s="72"/>
      <c r="N4" s="72"/>
      <c r="O4" s="72"/>
    </row>
    <row r="5" spans="1:15" s="35" customFormat="1" hidden="1">
      <c r="A5" s="72"/>
      <c r="B5" s="72"/>
      <c r="C5" s="72"/>
      <c r="D5" s="72"/>
      <c r="E5" s="72"/>
      <c r="F5" s="72" t="s">
        <v>200</v>
      </c>
      <c r="G5" s="72" t="s">
        <v>201</v>
      </c>
      <c r="H5" s="72" t="s">
        <v>202</v>
      </c>
      <c r="I5" s="72" t="s">
        <v>263</v>
      </c>
      <c r="J5" s="72" t="s">
        <v>253</v>
      </c>
      <c r="K5" s="72" t="s">
        <v>254</v>
      </c>
      <c r="L5" s="72" t="s">
        <v>253</v>
      </c>
      <c r="M5" s="72" t="s">
        <v>254</v>
      </c>
      <c r="N5" s="72"/>
      <c r="O5" s="72"/>
    </row>
    <row r="6" spans="1:15" s="35" customFormat="1" hidden="1">
      <c r="A6" s="72"/>
      <c r="B6" s="72"/>
      <c r="C6" s="72"/>
      <c r="D6" s="72"/>
      <c r="E6" s="72"/>
      <c r="F6" s="72" t="s">
        <v>203</v>
      </c>
      <c r="G6" s="72" t="s">
        <v>203</v>
      </c>
      <c r="H6" s="72" t="s">
        <v>203</v>
      </c>
      <c r="I6" s="72" t="s">
        <v>203</v>
      </c>
      <c r="J6" s="72" t="s">
        <v>204</v>
      </c>
      <c r="K6" s="72" t="s">
        <v>204</v>
      </c>
      <c r="L6" s="72" t="s">
        <v>222</v>
      </c>
      <c r="M6" s="72" t="s">
        <v>222</v>
      </c>
      <c r="N6" s="72"/>
      <c r="O6" s="72"/>
    </row>
    <row r="7" spans="1:15" s="35" customFormat="1" hidden="1">
      <c r="A7" s="72"/>
      <c r="B7" s="72"/>
      <c r="C7" s="72" t="s">
        <v>37</v>
      </c>
      <c r="D7" s="72" t="s">
        <v>41</v>
      </c>
      <c r="E7" s="72" t="s">
        <v>41</v>
      </c>
      <c r="F7" s="72"/>
      <c r="G7" s="72"/>
      <c r="H7" s="72"/>
      <c r="I7" s="72"/>
      <c r="J7" s="72"/>
      <c r="K7" s="72"/>
      <c r="L7" s="72"/>
      <c r="M7" s="72"/>
      <c r="N7" s="72" t="s">
        <v>36</v>
      </c>
      <c r="O7" s="72" t="s">
        <v>38</v>
      </c>
    </row>
    <row r="8" spans="1:15" s="35" customFormat="1">
      <c r="A8" s="72"/>
      <c r="B8" s="72"/>
      <c r="C8" s="72" t="s">
        <v>41</v>
      </c>
      <c r="D8" s="133" t="s">
        <v>261</v>
      </c>
      <c r="E8" s="134"/>
      <c r="F8" s="53"/>
      <c r="G8" s="53"/>
      <c r="H8" s="53"/>
      <c r="I8" s="53"/>
      <c r="J8" s="53"/>
      <c r="K8" s="53"/>
      <c r="L8" s="53"/>
      <c r="M8" s="57" t="s">
        <v>262</v>
      </c>
      <c r="N8" s="62"/>
      <c r="O8" s="72"/>
    </row>
    <row r="9" spans="1:15" s="35" customFormat="1" ht="48" customHeight="1">
      <c r="A9" s="72"/>
      <c r="B9" s="72"/>
      <c r="C9" s="72" t="s">
        <v>41</v>
      </c>
      <c r="D9" s="115" t="s">
        <v>72</v>
      </c>
      <c r="E9" s="129" t="s">
        <v>82</v>
      </c>
      <c r="F9" s="116" t="s">
        <v>339</v>
      </c>
      <c r="G9" s="116"/>
      <c r="H9" s="116"/>
      <c r="I9" s="116"/>
      <c r="J9" s="116" t="s">
        <v>340</v>
      </c>
      <c r="K9" s="116"/>
      <c r="L9" s="116" t="s">
        <v>346</v>
      </c>
      <c r="M9" s="116"/>
      <c r="O9" s="72"/>
    </row>
    <row r="10" spans="1:15" s="35" customFormat="1" ht="48" customHeight="1">
      <c r="A10" s="72"/>
      <c r="B10" s="72"/>
      <c r="C10" s="72" t="s">
        <v>41</v>
      </c>
      <c r="D10" s="116"/>
      <c r="E10" s="116"/>
      <c r="F10" s="13" t="s">
        <v>341</v>
      </c>
      <c r="G10" s="13" t="s">
        <v>342</v>
      </c>
      <c r="H10" s="13" t="s">
        <v>343</v>
      </c>
      <c r="I10" s="13" t="s">
        <v>344</v>
      </c>
      <c r="J10" s="13" t="s">
        <v>150</v>
      </c>
      <c r="K10" s="13" t="s">
        <v>345</v>
      </c>
      <c r="L10" s="13" t="s">
        <v>150</v>
      </c>
      <c r="M10" s="13" t="s">
        <v>345</v>
      </c>
      <c r="O10" s="72"/>
    </row>
    <row r="11" spans="1:15" s="35" customFormat="1">
      <c r="A11" s="72"/>
      <c r="B11" s="72"/>
      <c r="C11" s="72" t="s">
        <v>36</v>
      </c>
      <c r="O11" s="72"/>
    </row>
    <row r="12" spans="1:15" s="35" customFormat="1">
      <c r="A12" s="72"/>
      <c r="B12" s="72" t="s">
        <v>224</v>
      </c>
      <c r="C12" s="72"/>
      <c r="D12" s="51">
        <v>1</v>
      </c>
      <c r="E12" s="14" t="s">
        <v>144</v>
      </c>
      <c r="F12" s="21"/>
      <c r="G12" s="21"/>
      <c r="H12" s="21"/>
      <c r="I12" s="21"/>
      <c r="J12" s="65"/>
      <c r="K12" s="65"/>
      <c r="L12" s="65"/>
      <c r="M12" s="65"/>
      <c r="O12" s="72"/>
    </row>
    <row r="13" spans="1:15" s="35" customFormat="1">
      <c r="A13" s="72"/>
      <c r="B13" s="72" t="s">
        <v>265</v>
      </c>
      <c r="C13" s="72"/>
      <c r="D13" s="51">
        <v>2</v>
      </c>
      <c r="E13" s="14" t="s">
        <v>145</v>
      </c>
      <c r="F13" s="21"/>
      <c r="G13" s="21"/>
      <c r="H13" s="21"/>
      <c r="I13" s="21"/>
      <c r="J13" s="65"/>
      <c r="K13" s="65"/>
      <c r="L13" s="65"/>
      <c r="M13" s="65"/>
      <c r="O13" s="72"/>
    </row>
    <row r="14" spans="1:15" s="35" customFormat="1">
      <c r="A14" s="72"/>
      <c r="B14" s="72" t="s">
        <v>266</v>
      </c>
      <c r="C14" s="72"/>
      <c r="D14" s="51">
        <v>3</v>
      </c>
      <c r="E14" s="14" t="s">
        <v>146</v>
      </c>
      <c r="F14" s="21"/>
      <c r="G14" s="21"/>
      <c r="H14" s="21"/>
      <c r="I14" s="21"/>
      <c r="J14" s="65"/>
      <c r="K14" s="65"/>
      <c r="L14" s="65"/>
      <c r="M14" s="65"/>
      <c r="O14" s="72"/>
    </row>
    <row r="15" spans="1:15">
      <c r="A15" s="18"/>
      <c r="B15" s="18" t="s">
        <v>267</v>
      </c>
      <c r="C15" s="18"/>
      <c r="D15" s="51">
        <v>4</v>
      </c>
      <c r="E15" s="14" t="s">
        <v>147</v>
      </c>
      <c r="F15" s="21"/>
      <c r="G15" s="21"/>
      <c r="H15" s="21"/>
      <c r="I15" s="21"/>
      <c r="J15" s="65"/>
      <c r="K15" s="65"/>
      <c r="L15" s="65"/>
      <c r="M15" s="65"/>
      <c r="O15" s="18"/>
    </row>
    <row r="16" spans="1:15">
      <c r="A16" s="18"/>
      <c r="B16" s="18" t="s">
        <v>268</v>
      </c>
      <c r="C16" s="18"/>
      <c r="D16" s="51">
        <v>5</v>
      </c>
      <c r="E16" s="14" t="s">
        <v>148</v>
      </c>
      <c r="F16" s="21"/>
      <c r="G16" s="21"/>
      <c r="H16" s="21"/>
      <c r="I16" s="21"/>
      <c r="J16" s="65"/>
      <c r="K16" s="65"/>
      <c r="L16" s="65"/>
      <c r="M16" s="65"/>
      <c r="O16" s="18"/>
    </row>
    <row r="17" spans="1:15">
      <c r="A17" s="18"/>
      <c r="B17" s="18" t="s">
        <v>269</v>
      </c>
      <c r="C17" s="18"/>
      <c r="D17" s="51">
        <v>6</v>
      </c>
      <c r="E17" s="44" t="s">
        <v>338</v>
      </c>
      <c r="F17" s="26">
        <f>SUM(F26:F27)</f>
        <v>0</v>
      </c>
      <c r="G17" s="26">
        <f t="shared" ref="G17:M17" si="0">SUM(G26:G27)</f>
        <v>0</v>
      </c>
      <c r="H17" s="26">
        <f t="shared" si="0"/>
        <v>0</v>
      </c>
      <c r="I17" s="26">
        <f t="shared" si="0"/>
        <v>0</v>
      </c>
      <c r="J17" s="66">
        <f t="shared" si="0"/>
        <v>0</v>
      </c>
      <c r="K17" s="66">
        <f t="shared" si="0"/>
        <v>0</v>
      </c>
      <c r="L17" s="66">
        <f t="shared" si="0"/>
        <v>0</v>
      </c>
      <c r="M17" s="66">
        <f t="shared" si="0"/>
        <v>0</v>
      </c>
      <c r="O17" s="18"/>
    </row>
    <row r="18" spans="1:15" hidden="1">
      <c r="A18" s="18"/>
      <c r="B18" s="18"/>
      <c r="C18" s="18" t="s">
        <v>36</v>
      </c>
      <c r="O18" s="18"/>
    </row>
    <row r="19" spans="1:15" hidden="1">
      <c r="A19" s="18"/>
      <c r="B19" s="18"/>
      <c r="C19" s="18" t="s">
        <v>39</v>
      </c>
      <c r="D19" s="18"/>
      <c r="E19" s="18"/>
      <c r="F19" s="18"/>
      <c r="G19" s="18"/>
      <c r="H19" s="18"/>
      <c r="I19" s="18"/>
      <c r="J19" s="18"/>
      <c r="K19" s="18"/>
      <c r="L19" s="18"/>
      <c r="M19" s="18"/>
      <c r="N19" s="18"/>
      <c r="O19" s="18" t="s">
        <v>40</v>
      </c>
    </row>
    <row r="20" spans="1:15" hidden="1"/>
    <row r="21" spans="1:15" hidden="1">
      <c r="A21" s="18"/>
      <c r="B21" s="18"/>
      <c r="C21" s="18" t="s">
        <v>347</v>
      </c>
      <c r="D21" s="18"/>
      <c r="E21" s="18"/>
      <c r="F21" s="18"/>
      <c r="G21" s="18"/>
      <c r="H21" s="18"/>
      <c r="I21" s="18"/>
      <c r="J21" s="18"/>
      <c r="K21" s="18"/>
      <c r="L21" s="18"/>
      <c r="M21" s="18"/>
      <c r="N21" s="18"/>
      <c r="O21" s="18"/>
    </row>
    <row r="22" spans="1:15" hidden="1">
      <c r="A22" s="18"/>
      <c r="B22" s="18"/>
      <c r="C22" s="18"/>
      <c r="D22" s="18"/>
      <c r="E22" s="18"/>
      <c r="F22" s="72" t="s">
        <v>200</v>
      </c>
      <c r="G22" s="72" t="s">
        <v>201</v>
      </c>
      <c r="H22" s="72" t="s">
        <v>202</v>
      </c>
      <c r="I22" s="72" t="s">
        <v>263</v>
      </c>
      <c r="J22" s="72" t="s">
        <v>253</v>
      </c>
      <c r="K22" s="72" t="s">
        <v>254</v>
      </c>
      <c r="L22" s="72" t="s">
        <v>253</v>
      </c>
      <c r="M22" s="72" t="s">
        <v>254</v>
      </c>
      <c r="N22" s="18"/>
      <c r="O22" s="18"/>
    </row>
    <row r="23" spans="1:15" hidden="1">
      <c r="A23" s="18"/>
      <c r="B23" s="18"/>
      <c r="C23" s="18"/>
      <c r="D23" s="18"/>
      <c r="E23" s="18" t="s">
        <v>223</v>
      </c>
      <c r="F23" s="72" t="s">
        <v>203</v>
      </c>
      <c r="G23" s="72" t="s">
        <v>203</v>
      </c>
      <c r="H23" s="72" t="s">
        <v>203</v>
      </c>
      <c r="I23" s="72" t="s">
        <v>203</v>
      </c>
      <c r="J23" s="72" t="s">
        <v>204</v>
      </c>
      <c r="K23" s="72" t="s">
        <v>204</v>
      </c>
      <c r="L23" s="72" t="s">
        <v>222</v>
      </c>
      <c r="M23" s="72" t="s">
        <v>222</v>
      </c>
      <c r="N23" s="18"/>
      <c r="O23" s="18"/>
    </row>
    <row r="24" spans="1:15" hidden="1">
      <c r="A24" s="18"/>
      <c r="B24" s="18"/>
      <c r="C24" s="18" t="s">
        <v>37</v>
      </c>
      <c r="D24" s="18" t="s">
        <v>41</v>
      </c>
      <c r="E24" s="18" t="s">
        <v>495</v>
      </c>
      <c r="F24" s="18"/>
      <c r="G24" s="18"/>
      <c r="H24" s="18"/>
      <c r="I24" s="18"/>
      <c r="J24" s="18"/>
      <c r="K24" s="18"/>
      <c r="L24" s="18"/>
      <c r="M24" s="18"/>
      <c r="N24" s="18" t="s">
        <v>36</v>
      </c>
      <c r="O24" s="18" t="s">
        <v>38</v>
      </c>
    </row>
    <row r="25" spans="1:15" hidden="1">
      <c r="A25" s="18"/>
      <c r="B25" s="18"/>
      <c r="C25" s="18" t="s">
        <v>36</v>
      </c>
      <c r="O25" s="18"/>
    </row>
    <row r="26" spans="1:15">
      <c r="A26" s="18"/>
      <c r="B26" s="18" t="s">
        <v>62</v>
      </c>
      <c r="C26" s="71"/>
      <c r="D26" s="14"/>
      <c r="E26" s="67"/>
      <c r="F26" s="21"/>
      <c r="G26" s="21"/>
      <c r="H26" s="21"/>
      <c r="I26" s="21"/>
      <c r="J26" s="65"/>
      <c r="K26" s="65"/>
      <c r="L26" s="65"/>
      <c r="M26" s="65"/>
      <c r="O26" s="18"/>
    </row>
    <row r="27" spans="1:15" hidden="1">
      <c r="A27" s="18"/>
      <c r="B27" s="18"/>
      <c r="C27" s="18" t="s">
        <v>36</v>
      </c>
      <c r="O27" s="18"/>
    </row>
    <row r="28" spans="1:15" hidden="1">
      <c r="A28" s="18"/>
      <c r="B28" s="18"/>
      <c r="C28" s="18" t="s">
        <v>39</v>
      </c>
      <c r="D28" s="18"/>
      <c r="E28" s="18"/>
      <c r="F28" s="18"/>
      <c r="G28" s="18"/>
      <c r="H28" s="18"/>
      <c r="I28" s="18"/>
      <c r="J28" s="18"/>
      <c r="K28" s="18"/>
      <c r="L28" s="18"/>
      <c r="M28" s="18"/>
      <c r="N28" s="18"/>
      <c r="O28" s="18" t="s">
        <v>40</v>
      </c>
    </row>
    <row r="29" spans="1:15" hidden="1"/>
    <row r="30" spans="1:15" hidden="1">
      <c r="A30" s="18"/>
      <c r="B30" s="18"/>
      <c r="C30" s="18" t="s">
        <v>193</v>
      </c>
      <c r="D30" s="18"/>
      <c r="E30" s="18"/>
      <c r="F30" s="18"/>
      <c r="G30" s="18"/>
      <c r="H30" s="18"/>
      <c r="I30" s="18"/>
      <c r="J30" s="18"/>
      <c r="K30" s="18"/>
      <c r="L30" s="18"/>
      <c r="M30" s="18"/>
      <c r="N30" s="18"/>
      <c r="O30" s="18"/>
    </row>
    <row r="31" spans="1:15" hidden="1">
      <c r="A31" s="18"/>
      <c r="B31" s="18"/>
      <c r="C31" s="18"/>
      <c r="D31" s="18"/>
      <c r="E31" s="18"/>
      <c r="F31" s="72" t="s">
        <v>200</v>
      </c>
      <c r="G31" s="72" t="s">
        <v>201</v>
      </c>
      <c r="H31" s="72" t="s">
        <v>202</v>
      </c>
      <c r="I31" s="72" t="s">
        <v>263</v>
      </c>
      <c r="J31" s="72" t="s">
        <v>253</v>
      </c>
      <c r="K31" s="72" t="s">
        <v>254</v>
      </c>
      <c r="L31" s="72" t="s">
        <v>253</v>
      </c>
      <c r="M31" s="72" t="s">
        <v>254</v>
      </c>
      <c r="N31" s="18"/>
      <c r="O31" s="18"/>
    </row>
    <row r="32" spans="1:15" hidden="1">
      <c r="A32" s="18"/>
      <c r="B32" s="18"/>
      <c r="C32" s="18"/>
      <c r="D32" s="18"/>
      <c r="E32" s="18"/>
      <c r="F32" s="72" t="s">
        <v>203</v>
      </c>
      <c r="G32" s="72" t="s">
        <v>203</v>
      </c>
      <c r="H32" s="72" t="s">
        <v>203</v>
      </c>
      <c r="I32" s="72" t="s">
        <v>203</v>
      </c>
      <c r="J32" s="72" t="s">
        <v>204</v>
      </c>
      <c r="K32" s="72" t="s">
        <v>204</v>
      </c>
      <c r="L32" s="72" t="s">
        <v>222</v>
      </c>
      <c r="M32" s="72" t="s">
        <v>222</v>
      </c>
      <c r="N32" s="18"/>
      <c r="O32" s="18"/>
    </row>
    <row r="33" spans="1:15" hidden="1">
      <c r="A33" s="18"/>
      <c r="B33" s="18"/>
      <c r="C33" s="18" t="s">
        <v>37</v>
      </c>
      <c r="D33" s="18" t="s">
        <v>41</v>
      </c>
      <c r="E33" s="18" t="s">
        <v>41</v>
      </c>
      <c r="F33" s="18"/>
      <c r="G33" s="18"/>
      <c r="H33" s="18"/>
      <c r="I33" s="18"/>
      <c r="J33" s="18"/>
      <c r="K33" s="18"/>
      <c r="L33" s="18"/>
      <c r="M33" s="18"/>
      <c r="N33" s="18" t="s">
        <v>36</v>
      </c>
      <c r="O33" s="18" t="s">
        <v>38</v>
      </c>
    </row>
    <row r="34" spans="1:15" hidden="1">
      <c r="A34" s="18"/>
      <c r="B34" s="18"/>
      <c r="C34" s="18" t="s">
        <v>36</v>
      </c>
      <c r="O34" s="18"/>
    </row>
    <row r="35" spans="1:15">
      <c r="A35" s="18"/>
      <c r="B35" s="18"/>
      <c r="C35" s="18"/>
      <c r="D35" s="133" t="s">
        <v>242</v>
      </c>
      <c r="E35" s="134"/>
      <c r="F35" s="134"/>
      <c r="G35" s="134"/>
      <c r="H35" s="134"/>
      <c r="I35" s="134"/>
      <c r="J35" s="134"/>
      <c r="K35" s="134"/>
      <c r="L35" s="134"/>
      <c r="M35" s="136"/>
      <c r="O35" s="18"/>
    </row>
    <row r="36" spans="1:15">
      <c r="A36" s="18"/>
      <c r="B36" s="18" t="s">
        <v>270</v>
      </c>
      <c r="C36" s="71"/>
      <c r="D36" s="51">
        <v>7</v>
      </c>
      <c r="E36" s="14" t="s">
        <v>197</v>
      </c>
      <c r="F36" s="26">
        <f>F12+F13+F14+F15+F16+F17</f>
        <v>0</v>
      </c>
      <c r="G36" s="26">
        <f t="shared" ref="G36:M36" si="1">G12+G13+G14+G15+G16+G17</f>
        <v>0</v>
      </c>
      <c r="H36" s="26">
        <f t="shared" si="1"/>
        <v>0</v>
      </c>
      <c r="I36" s="26">
        <f t="shared" si="1"/>
        <v>0</v>
      </c>
      <c r="J36" s="66">
        <f t="shared" si="1"/>
        <v>0</v>
      </c>
      <c r="K36" s="66">
        <f t="shared" si="1"/>
        <v>0</v>
      </c>
      <c r="L36" s="66">
        <f t="shared" si="1"/>
        <v>0</v>
      </c>
      <c r="M36" s="66">
        <f t="shared" si="1"/>
        <v>0</v>
      </c>
      <c r="O36" s="18"/>
    </row>
    <row r="37" spans="1:15">
      <c r="A37" s="18"/>
      <c r="B37" s="18"/>
      <c r="C37" s="71"/>
      <c r="D37" s="133" t="s">
        <v>194</v>
      </c>
      <c r="E37" s="134"/>
      <c r="F37" s="134"/>
      <c r="G37" s="134"/>
      <c r="H37" s="134"/>
      <c r="I37" s="134"/>
      <c r="J37" s="134"/>
      <c r="K37" s="134"/>
      <c r="L37" s="134"/>
      <c r="M37" s="136"/>
      <c r="O37" s="18"/>
    </row>
    <row r="38" spans="1:15">
      <c r="A38" s="18"/>
      <c r="B38" s="18"/>
      <c r="C38" s="71"/>
      <c r="D38" s="133" t="s">
        <v>195</v>
      </c>
      <c r="E38" s="134"/>
      <c r="F38" s="134"/>
      <c r="G38" s="134"/>
      <c r="H38" s="134"/>
      <c r="I38" s="134"/>
      <c r="J38" s="134"/>
      <c r="K38" s="134"/>
      <c r="L38" s="134"/>
      <c r="M38" s="136"/>
      <c r="O38" s="18"/>
    </row>
    <row r="39" spans="1:15">
      <c r="A39" s="18"/>
      <c r="B39" s="18"/>
      <c r="C39" s="71"/>
      <c r="D39" s="133" t="s">
        <v>196</v>
      </c>
      <c r="E39" s="134"/>
      <c r="F39" s="134"/>
      <c r="G39" s="134"/>
      <c r="H39" s="134"/>
      <c r="I39" s="134"/>
      <c r="J39" s="134"/>
      <c r="K39" s="134"/>
      <c r="L39" s="134"/>
      <c r="M39" s="136"/>
      <c r="O39" s="18"/>
    </row>
    <row r="40" spans="1:15">
      <c r="A40" s="18"/>
      <c r="B40" s="18"/>
      <c r="C40" s="71"/>
      <c r="D40" s="133" t="s">
        <v>234</v>
      </c>
      <c r="E40" s="134"/>
      <c r="F40" s="134"/>
      <c r="G40" s="134"/>
      <c r="H40" s="134"/>
      <c r="I40" s="134"/>
      <c r="J40" s="134"/>
      <c r="K40" s="134"/>
      <c r="L40" s="134"/>
      <c r="M40" s="136"/>
      <c r="O40" s="18"/>
    </row>
    <row r="41" spans="1:15">
      <c r="A41" s="18"/>
      <c r="B41" s="18"/>
      <c r="C41" s="18" t="s">
        <v>36</v>
      </c>
      <c r="O41" s="18"/>
    </row>
    <row r="42" spans="1:15">
      <c r="A42" s="18"/>
      <c r="B42" s="18"/>
      <c r="C42" s="18" t="s">
        <v>39</v>
      </c>
      <c r="D42" s="18"/>
      <c r="E42" s="18"/>
      <c r="F42" s="18"/>
      <c r="G42" s="18"/>
      <c r="H42" s="18"/>
      <c r="I42" s="18"/>
      <c r="J42" s="18"/>
      <c r="K42" s="18"/>
      <c r="L42" s="18"/>
      <c r="M42" s="18"/>
      <c r="N42" s="18"/>
      <c r="O42" s="18" t="s">
        <v>40</v>
      </c>
    </row>
  </sheetData>
  <mergeCells count="12">
    <mergeCell ref="D8:E8"/>
    <mergeCell ref="D1:M1"/>
    <mergeCell ref="D9:D10"/>
    <mergeCell ref="F9:I9"/>
    <mergeCell ref="J9:K9"/>
    <mergeCell ref="L9:M9"/>
    <mergeCell ref="E9:E10"/>
    <mergeCell ref="D40:M40"/>
    <mergeCell ref="D39:M39"/>
    <mergeCell ref="D38:M38"/>
    <mergeCell ref="D37:M37"/>
    <mergeCell ref="D35:M35"/>
  </mergeCells>
  <phoneticPr fontId="2" type="noConversion"/>
  <dataValidations count="2">
    <dataValidation type="decimal" allowBlank="1" showInputMessage="1" showErrorMessage="1" errorTitle="Input Error" error="Please enter a  numeric value between 0 and 99999999999999999" sqref="F36:I36 F26:I26 F12:I17">
      <formula1>0</formula1>
      <formula2>99999999999999900</formula2>
    </dataValidation>
    <dataValidation type="whole" allowBlank="1" showInputMessage="1" showErrorMessage="1" errorTitle="Input Error" error="Please enter a Whole Number between 0 and 99999999999999999" sqref="J36:M36 J26:M26 J12:M17">
      <formula1>0</formula1>
      <formula2>99999999999999900</formula2>
    </dataValidation>
  </dataValidations>
  <hyperlinks>
    <hyperlink ref="F3" location="Navigation!A1" display="Back To Navigation Page"/>
  </hyperlinks>
  <pageMargins left="0.75" right="0.75" top="1" bottom="1" header="0.5" footer="0.5"/>
  <pageSetup orientation="portrait" horizontalDpi="300" r:id="rId1"/>
  <headerFooter alignWithMargins="0"/>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E80"/>
  <sheetViews>
    <sheetView workbookViewId="0">
      <selection activeCell="C9" sqref="C9"/>
    </sheetView>
  </sheetViews>
  <sheetFormatPr defaultRowHeight="15"/>
  <sheetData>
    <row r="1" spans="1:5">
      <c r="A1" t="s">
        <v>151</v>
      </c>
      <c r="B1" t="s">
        <v>152</v>
      </c>
      <c r="C1" t="s">
        <v>153</v>
      </c>
      <c r="D1" t="s">
        <v>154</v>
      </c>
      <c r="E1" t="s">
        <v>155</v>
      </c>
    </row>
    <row r="2" spans="1:5">
      <c r="A2" t="s">
        <v>156</v>
      </c>
      <c r="B2" t="s">
        <v>152</v>
      </c>
      <c r="C2" t="s">
        <v>153</v>
      </c>
      <c r="D2" t="s">
        <v>154</v>
      </c>
      <c r="E2" t="s">
        <v>155</v>
      </c>
    </row>
    <row r="3" spans="1:5">
      <c r="A3" t="s">
        <v>157</v>
      </c>
      <c r="B3" t="s">
        <v>152</v>
      </c>
      <c r="C3" t="s">
        <v>153</v>
      </c>
      <c r="D3" t="s">
        <v>154</v>
      </c>
      <c r="E3" t="s">
        <v>155</v>
      </c>
    </row>
    <row r="4" spans="1:5">
      <c r="A4" t="s">
        <v>158</v>
      </c>
      <c r="B4" t="s">
        <v>152</v>
      </c>
      <c r="C4" t="s">
        <v>153</v>
      </c>
      <c r="D4" t="s">
        <v>154</v>
      </c>
      <c r="E4" t="s">
        <v>155</v>
      </c>
    </row>
    <row r="5" spans="1:5">
      <c r="A5" t="s">
        <v>159</v>
      </c>
      <c r="B5" t="s">
        <v>152</v>
      </c>
      <c r="C5" t="s">
        <v>153</v>
      </c>
      <c r="D5" t="s">
        <v>154</v>
      </c>
      <c r="E5" t="s">
        <v>155</v>
      </c>
    </row>
    <row r="6" spans="1:5">
      <c r="A6" t="s">
        <v>160</v>
      </c>
      <c r="B6" t="s">
        <v>152</v>
      </c>
      <c r="C6" t="s">
        <v>153</v>
      </c>
      <c r="D6" t="s">
        <v>154</v>
      </c>
      <c r="E6" t="s">
        <v>155</v>
      </c>
    </row>
    <row r="7" spans="1:5">
      <c r="A7" t="s">
        <v>161</v>
      </c>
      <c r="B7" t="s">
        <v>152</v>
      </c>
      <c r="C7" t="s">
        <v>162</v>
      </c>
      <c r="D7" t="s">
        <v>154</v>
      </c>
      <c r="E7" t="s">
        <v>163</v>
      </c>
    </row>
    <row r="8" spans="1:5">
      <c r="A8" t="s">
        <v>164</v>
      </c>
      <c r="B8" t="s">
        <v>152</v>
      </c>
      <c r="C8" t="s">
        <v>162</v>
      </c>
      <c r="D8" t="s">
        <v>154</v>
      </c>
      <c r="E8" t="s">
        <v>163</v>
      </c>
    </row>
    <row r="9" spans="1:5">
      <c r="A9" t="s">
        <v>165</v>
      </c>
      <c r="B9" t="s">
        <v>152</v>
      </c>
      <c r="C9" t="s">
        <v>162</v>
      </c>
      <c r="D9" t="s">
        <v>154</v>
      </c>
      <c r="E9" t="s">
        <v>163</v>
      </c>
    </row>
    <row r="10" spans="1:5">
      <c r="A10" t="s">
        <v>166</v>
      </c>
      <c r="B10" t="s">
        <v>152</v>
      </c>
      <c r="C10" t="s">
        <v>162</v>
      </c>
      <c r="D10" t="s">
        <v>154</v>
      </c>
      <c r="E10" t="s">
        <v>163</v>
      </c>
    </row>
    <row r="11" spans="1:5">
      <c r="A11" t="s">
        <v>167</v>
      </c>
      <c r="B11" t="s">
        <v>152</v>
      </c>
      <c r="C11" t="s">
        <v>162</v>
      </c>
      <c r="D11" t="s">
        <v>154</v>
      </c>
      <c r="E11" t="s">
        <v>163</v>
      </c>
    </row>
    <row r="12" spans="1:5">
      <c r="A12" t="s">
        <v>168</v>
      </c>
      <c r="B12" t="s">
        <v>152</v>
      </c>
      <c r="C12" t="s">
        <v>162</v>
      </c>
      <c r="D12" t="s">
        <v>154</v>
      </c>
      <c r="E12" t="s">
        <v>163</v>
      </c>
    </row>
    <row r="13" spans="1:5">
      <c r="A13" t="s">
        <v>169</v>
      </c>
      <c r="B13" t="s">
        <v>152</v>
      </c>
      <c r="C13" t="s">
        <v>170</v>
      </c>
      <c r="D13" t="s">
        <v>154</v>
      </c>
      <c r="E13" t="s">
        <v>171</v>
      </c>
    </row>
    <row r="14" spans="1:5">
      <c r="A14" t="s">
        <v>172</v>
      </c>
      <c r="B14" t="s">
        <v>152</v>
      </c>
      <c r="C14" t="s">
        <v>170</v>
      </c>
      <c r="D14" t="s">
        <v>154</v>
      </c>
      <c r="E14" t="s">
        <v>171</v>
      </c>
    </row>
    <row r="15" spans="1:5">
      <c r="A15" t="s">
        <v>173</v>
      </c>
      <c r="B15" t="s">
        <v>152</v>
      </c>
      <c r="C15" t="s">
        <v>170</v>
      </c>
      <c r="D15" t="s">
        <v>154</v>
      </c>
      <c r="E15" t="s">
        <v>171</v>
      </c>
    </row>
    <row r="16" spans="1:5">
      <c r="A16" t="s">
        <v>174</v>
      </c>
      <c r="B16" t="s">
        <v>152</v>
      </c>
      <c r="C16" t="s">
        <v>170</v>
      </c>
      <c r="D16" t="s">
        <v>154</v>
      </c>
      <c r="E16" t="s">
        <v>171</v>
      </c>
    </row>
    <row r="17" spans="1:5">
      <c r="A17" t="s">
        <v>175</v>
      </c>
      <c r="B17" t="s">
        <v>152</v>
      </c>
      <c r="C17" t="s">
        <v>170</v>
      </c>
      <c r="D17" t="s">
        <v>154</v>
      </c>
      <c r="E17" t="s">
        <v>171</v>
      </c>
    </row>
    <row r="18" spans="1:5">
      <c r="A18" t="s">
        <v>176</v>
      </c>
      <c r="B18" t="s">
        <v>152</v>
      </c>
      <c r="C18" t="s">
        <v>170</v>
      </c>
      <c r="D18" t="s">
        <v>154</v>
      </c>
      <c r="E18" t="s">
        <v>171</v>
      </c>
    </row>
    <row r="19" spans="1:5">
      <c r="A19" t="s">
        <v>177</v>
      </c>
      <c r="B19" t="s">
        <v>152</v>
      </c>
      <c r="C19" t="s">
        <v>178</v>
      </c>
      <c r="D19" t="s">
        <v>154</v>
      </c>
      <c r="E19" t="s">
        <v>179</v>
      </c>
    </row>
    <row r="20" spans="1:5">
      <c r="A20" t="s">
        <v>180</v>
      </c>
      <c r="B20" t="s">
        <v>152</v>
      </c>
      <c r="C20" t="s">
        <v>178</v>
      </c>
      <c r="D20" t="s">
        <v>154</v>
      </c>
      <c r="E20" t="s">
        <v>179</v>
      </c>
    </row>
    <row r="21" spans="1:5">
      <c r="A21" t="s">
        <v>181</v>
      </c>
      <c r="B21" t="s">
        <v>152</v>
      </c>
      <c r="C21" t="s">
        <v>178</v>
      </c>
      <c r="D21" t="s">
        <v>154</v>
      </c>
      <c r="E21" t="s">
        <v>179</v>
      </c>
    </row>
    <row r="22" spans="1:5">
      <c r="A22" t="s">
        <v>182</v>
      </c>
      <c r="B22" t="s">
        <v>152</v>
      </c>
      <c r="C22" t="s">
        <v>178</v>
      </c>
      <c r="D22" t="s">
        <v>154</v>
      </c>
      <c r="E22" t="s">
        <v>179</v>
      </c>
    </row>
    <row r="23" spans="1:5">
      <c r="A23" t="s">
        <v>183</v>
      </c>
      <c r="B23" t="s">
        <v>152</v>
      </c>
      <c r="C23" t="s">
        <v>178</v>
      </c>
      <c r="D23" t="s">
        <v>154</v>
      </c>
      <c r="E23" t="s">
        <v>179</v>
      </c>
    </row>
    <row r="24" spans="1:5">
      <c r="A24" t="s">
        <v>184</v>
      </c>
      <c r="B24" t="s">
        <v>152</v>
      </c>
      <c r="C24" t="s">
        <v>178</v>
      </c>
      <c r="D24" t="s">
        <v>154</v>
      </c>
      <c r="E24" t="s">
        <v>179</v>
      </c>
    </row>
    <row r="25" spans="1:5">
      <c r="A25" t="s">
        <v>185</v>
      </c>
      <c r="B25" t="s">
        <v>152</v>
      </c>
      <c r="C25" t="s">
        <v>186</v>
      </c>
      <c r="D25" t="s">
        <v>154</v>
      </c>
      <c r="E25" t="s">
        <v>187</v>
      </c>
    </row>
    <row r="26" spans="1:5">
      <c r="A26" t="s">
        <v>188</v>
      </c>
      <c r="B26" t="s">
        <v>152</v>
      </c>
      <c r="C26" t="s">
        <v>186</v>
      </c>
      <c r="D26" t="s">
        <v>154</v>
      </c>
      <c r="E26" t="s">
        <v>187</v>
      </c>
    </row>
    <row r="27" spans="1:5">
      <c r="A27" t="s">
        <v>189</v>
      </c>
      <c r="B27" t="s">
        <v>152</v>
      </c>
      <c r="C27" t="s">
        <v>190</v>
      </c>
      <c r="D27" t="s">
        <v>154</v>
      </c>
      <c r="E27" t="s">
        <v>187</v>
      </c>
    </row>
    <row r="28" spans="1:5">
      <c r="A28" t="s">
        <v>191</v>
      </c>
      <c r="B28" t="s">
        <v>152</v>
      </c>
      <c r="C28" t="s">
        <v>190</v>
      </c>
      <c r="D28" t="s">
        <v>154</v>
      </c>
      <c r="E28" t="s">
        <v>187</v>
      </c>
    </row>
    <row r="29" spans="1:5">
      <c r="A29" t="s">
        <v>192</v>
      </c>
      <c r="B29" t="s">
        <v>152</v>
      </c>
      <c r="C29" t="s">
        <v>275</v>
      </c>
      <c r="D29" t="s">
        <v>154</v>
      </c>
      <c r="E29" t="s">
        <v>276</v>
      </c>
    </row>
    <row r="30" spans="1:5">
      <c r="A30" t="s">
        <v>277</v>
      </c>
      <c r="B30" t="s">
        <v>152</v>
      </c>
      <c r="C30" t="s">
        <v>275</v>
      </c>
      <c r="D30" t="s">
        <v>154</v>
      </c>
      <c r="E30" t="s">
        <v>276</v>
      </c>
    </row>
    <row r="31" spans="1:5">
      <c r="A31" t="s">
        <v>278</v>
      </c>
      <c r="B31" t="s">
        <v>152</v>
      </c>
      <c r="C31" t="s">
        <v>279</v>
      </c>
      <c r="D31" t="s">
        <v>154</v>
      </c>
      <c r="E31" t="s">
        <v>276</v>
      </c>
    </row>
    <row r="32" spans="1:5">
      <c r="A32" t="s">
        <v>280</v>
      </c>
      <c r="B32" t="s">
        <v>152</v>
      </c>
      <c r="C32" t="s">
        <v>279</v>
      </c>
      <c r="D32" t="s">
        <v>154</v>
      </c>
      <c r="E32" t="s">
        <v>276</v>
      </c>
    </row>
    <row r="33" spans="1:5">
      <c r="A33" t="s">
        <v>281</v>
      </c>
      <c r="B33" t="s">
        <v>152</v>
      </c>
      <c r="C33" t="s">
        <v>282</v>
      </c>
      <c r="D33" t="s">
        <v>154</v>
      </c>
      <c r="E33" t="s">
        <v>283</v>
      </c>
    </row>
    <row r="34" spans="1:5">
      <c r="A34" t="s">
        <v>284</v>
      </c>
      <c r="B34" t="s">
        <v>152</v>
      </c>
      <c r="C34" t="s">
        <v>282</v>
      </c>
      <c r="D34" t="s">
        <v>154</v>
      </c>
      <c r="E34" t="s">
        <v>283</v>
      </c>
    </row>
    <row r="35" spans="1:5">
      <c r="A35" t="s">
        <v>285</v>
      </c>
      <c r="B35" t="s">
        <v>152</v>
      </c>
      <c r="C35" t="s">
        <v>286</v>
      </c>
      <c r="D35" t="s">
        <v>154</v>
      </c>
      <c r="E35" t="s">
        <v>283</v>
      </c>
    </row>
    <row r="36" spans="1:5">
      <c r="A36" t="s">
        <v>287</v>
      </c>
      <c r="B36" t="s">
        <v>152</v>
      </c>
      <c r="C36" t="s">
        <v>286</v>
      </c>
      <c r="D36" t="s">
        <v>154</v>
      </c>
      <c r="E36" t="s">
        <v>283</v>
      </c>
    </row>
    <row r="37" spans="1:5">
      <c r="A37" t="s">
        <v>288</v>
      </c>
      <c r="B37" t="s">
        <v>152</v>
      </c>
      <c r="C37" t="s">
        <v>289</v>
      </c>
      <c r="D37" t="s">
        <v>154</v>
      </c>
      <c r="E37" t="s">
        <v>290</v>
      </c>
    </row>
    <row r="38" spans="1:5">
      <c r="A38" t="s">
        <v>291</v>
      </c>
      <c r="B38" t="s">
        <v>152</v>
      </c>
      <c r="C38" t="s">
        <v>289</v>
      </c>
      <c r="D38" t="s">
        <v>154</v>
      </c>
      <c r="E38" t="s">
        <v>290</v>
      </c>
    </row>
    <row r="39" spans="1:5">
      <c r="A39" t="s">
        <v>292</v>
      </c>
      <c r="B39" t="s">
        <v>152</v>
      </c>
      <c r="C39" t="s">
        <v>293</v>
      </c>
      <c r="D39" t="s">
        <v>154</v>
      </c>
      <c r="E39" t="s">
        <v>290</v>
      </c>
    </row>
    <row r="40" spans="1:5">
      <c r="A40" t="s">
        <v>294</v>
      </c>
      <c r="B40" t="s">
        <v>152</v>
      </c>
      <c r="C40" t="s">
        <v>293</v>
      </c>
      <c r="D40" t="s">
        <v>154</v>
      </c>
      <c r="E40" t="s">
        <v>290</v>
      </c>
    </row>
    <row r="41" spans="1:5">
      <c r="A41" t="s">
        <v>295</v>
      </c>
      <c r="B41" t="s">
        <v>296</v>
      </c>
      <c r="C41" t="s">
        <v>162</v>
      </c>
      <c r="D41" t="s">
        <v>154</v>
      </c>
      <c r="E41" t="s">
        <v>163</v>
      </c>
    </row>
    <row r="42" spans="1:5">
      <c r="A42" t="s">
        <v>297</v>
      </c>
      <c r="B42" t="s">
        <v>296</v>
      </c>
      <c r="C42" t="s">
        <v>162</v>
      </c>
      <c r="D42" t="s">
        <v>154</v>
      </c>
      <c r="E42" t="s">
        <v>163</v>
      </c>
    </row>
    <row r="43" spans="1:5">
      <c r="A43" t="s">
        <v>298</v>
      </c>
      <c r="B43" t="s">
        <v>296</v>
      </c>
      <c r="C43" t="s">
        <v>162</v>
      </c>
      <c r="D43" t="s">
        <v>154</v>
      </c>
      <c r="E43" t="s">
        <v>163</v>
      </c>
    </row>
    <row r="44" spans="1:5">
      <c r="A44" t="s">
        <v>299</v>
      </c>
      <c r="B44" t="s">
        <v>296</v>
      </c>
      <c r="C44" t="s">
        <v>162</v>
      </c>
      <c r="D44" t="s">
        <v>154</v>
      </c>
      <c r="E44" t="s">
        <v>163</v>
      </c>
    </row>
    <row r="45" spans="1:5">
      <c r="A45" t="s">
        <v>300</v>
      </c>
      <c r="B45" t="s">
        <v>296</v>
      </c>
      <c r="C45" t="s">
        <v>162</v>
      </c>
      <c r="D45" t="s">
        <v>154</v>
      </c>
      <c r="E45" t="s">
        <v>163</v>
      </c>
    </row>
    <row r="46" spans="1:5">
      <c r="A46" t="s">
        <v>301</v>
      </c>
      <c r="B46" t="s">
        <v>296</v>
      </c>
      <c r="C46" t="s">
        <v>162</v>
      </c>
      <c r="D46" t="s">
        <v>154</v>
      </c>
      <c r="E46" t="s">
        <v>163</v>
      </c>
    </row>
    <row r="47" spans="1:5">
      <c r="A47" t="s">
        <v>306</v>
      </c>
      <c r="B47" t="s">
        <v>296</v>
      </c>
      <c r="C47" t="s">
        <v>153</v>
      </c>
      <c r="D47" t="s">
        <v>154</v>
      </c>
      <c r="E47" t="s">
        <v>155</v>
      </c>
    </row>
    <row r="48" spans="1:5">
      <c r="A48" t="s">
        <v>307</v>
      </c>
      <c r="B48" t="s">
        <v>296</v>
      </c>
      <c r="C48" t="s">
        <v>153</v>
      </c>
      <c r="D48" t="s">
        <v>154</v>
      </c>
      <c r="E48" t="s">
        <v>155</v>
      </c>
    </row>
    <row r="49" spans="1:5">
      <c r="A49" t="s">
        <v>308</v>
      </c>
      <c r="B49" t="s">
        <v>296</v>
      </c>
      <c r="C49" t="s">
        <v>153</v>
      </c>
      <c r="D49" t="s">
        <v>154</v>
      </c>
      <c r="E49" t="s">
        <v>155</v>
      </c>
    </row>
    <row r="50" spans="1:5">
      <c r="A50" t="s">
        <v>309</v>
      </c>
      <c r="B50" t="s">
        <v>296</v>
      </c>
      <c r="C50" t="s">
        <v>153</v>
      </c>
      <c r="D50" t="s">
        <v>154</v>
      </c>
      <c r="E50" t="s">
        <v>155</v>
      </c>
    </row>
    <row r="51" spans="1:5">
      <c r="A51" t="s">
        <v>348</v>
      </c>
      <c r="B51" t="s">
        <v>296</v>
      </c>
      <c r="C51" t="s">
        <v>153</v>
      </c>
      <c r="D51" t="s">
        <v>154</v>
      </c>
      <c r="E51" t="s">
        <v>155</v>
      </c>
    </row>
    <row r="52" spans="1:5">
      <c r="A52" t="s">
        <v>349</v>
      </c>
      <c r="B52" t="s">
        <v>296</v>
      </c>
      <c r="C52" t="s">
        <v>153</v>
      </c>
      <c r="D52" t="s">
        <v>154</v>
      </c>
      <c r="E52" t="s">
        <v>155</v>
      </c>
    </row>
    <row r="53" spans="1:5">
      <c r="A53" t="s">
        <v>169</v>
      </c>
      <c r="B53" t="s">
        <v>296</v>
      </c>
      <c r="C53" t="s">
        <v>170</v>
      </c>
      <c r="D53" t="s">
        <v>154</v>
      </c>
      <c r="E53" t="s">
        <v>171</v>
      </c>
    </row>
    <row r="54" spans="1:5">
      <c r="A54" t="s">
        <v>172</v>
      </c>
      <c r="B54" t="s">
        <v>296</v>
      </c>
      <c r="C54" t="s">
        <v>170</v>
      </c>
      <c r="D54" t="s">
        <v>154</v>
      </c>
      <c r="E54" t="s">
        <v>171</v>
      </c>
    </row>
    <row r="55" spans="1:5">
      <c r="A55" t="s">
        <v>173</v>
      </c>
      <c r="B55" t="s">
        <v>296</v>
      </c>
      <c r="C55" t="s">
        <v>170</v>
      </c>
      <c r="D55" t="s">
        <v>154</v>
      </c>
      <c r="E55" t="s">
        <v>171</v>
      </c>
    </row>
    <row r="56" spans="1:5">
      <c r="A56" t="s">
        <v>174</v>
      </c>
      <c r="B56" t="s">
        <v>296</v>
      </c>
      <c r="C56" t="s">
        <v>170</v>
      </c>
      <c r="D56" t="s">
        <v>154</v>
      </c>
      <c r="E56" t="s">
        <v>171</v>
      </c>
    </row>
    <row r="57" spans="1:5">
      <c r="A57" t="s">
        <v>175</v>
      </c>
      <c r="B57" t="s">
        <v>296</v>
      </c>
      <c r="C57" t="s">
        <v>170</v>
      </c>
      <c r="D57" t="s">
        <v>154</v>
      </c>
      <c r="E57" t="s">
        <v>171</v>
      </c>
    </row>
    <row r="58" spans="1:5">
      <c r="A58" t="s">
        <v>176</v>
      </c>
      <c r="B58" t="s">
        <v>296</v>
      </c>
      <c r="C58" t="s">
        <v>170</v>
      </c>
      <c r="D58" t="s">
        <v>154</v>
      </c>
      <c r="E58" t="s">
        <v>171</v>
      </c>
    </row>
    <row r="59" spans="1:5">
      <c r="A59" t="s">
        <v>177</v>
      </c>
      <c r="B59" t="s">
        <v>296</v>
      </c>
      <c r="C59" t="s">
        <v>178</v>
      </c>
      <c r="D59" t="s">
        <v>154</v>
      </c>
      <c r="E59" t="s">
        <v>179</v>
      </c>
    </row>
    <row r="60" spans="1:5">
      <c r="A60" t="s">
        <v>180</v>
      </c>
      <c r="B60" t="s">
        <v>296</v>
      </c>
      <c r="C60" t="s">
        <v>178</v>
      </c>
      <c r="D60" t="s">
        <v>154</v>
      </c>
      <c r="E60" t="s">
        <v>179</v>
      </c>
    </row>
    <row r="61" spans="1:5">
      <c r="A61" t="s">
        <v>181</v>
      </c>
      <c r="B61" t="s">
        <v>296</v>
      </c>
      <c r="C61" t="s">
        <v>178</v>
      </c>
      <c r="D61" t="s">
        <v>154</v>
      </c>
      <c r="E61" t="s">
        <v>179</v>
      </c>
    </row>
    <row r="62" spans="1:5">
      <c r="A62" t="s">
        <v>182</v>
      </c>
      <c r="B62" t="s">
        <v>296</v>
      </c>
      <c r="C62" t="s">
        <v>178</v>
      </c>
      <c r="D62" t="s">
        <v>154</v>
      </c>
      <c r="E62" t="s">
        <v>179</v>
      </c>
    </row>
    <row r="63" spans="1:5">
      <c r="A63" t="s">
        <v>183</v>
      </c>
      <c r="B63" t="s">
        <v>296</v>
      </c>
      <c r="C63" t="s">
        <v>178</v>
      </c>
      <c r="D63" t="s">
        <v>154</v>
      </c>
      <c r="E63" t="s">
        <v>179</v>
      </c>
    </row>
    <row r="64" spans="1:5">
      <c r="A64" t="s">
        <v>184</v>
      </c>
      <c r="B64" t="s">
        <v>296</v>
      </c>
      <c r="C64" t="s">
        <v>178</v>
      </c>
      <c r="D64" t="s">
        <v>154</v>
      </c>
      <c r="E64" t="s">
        <v>179</v>
      </c>
    </row>
    <row r="65" spans="1:5">
      <c r="A65" t="s">
        <v>185</v>
      </c>
      <c r="B65" t="s">
        <v>296</v>
      </c>
      <c r="C65" t="s">
        <v>186</v>
      </c>
      <c r="D65" t="s">
        <v>154</v>
      </c>
      <c r="E65" t="s">
        <v>187</v>
      </c>
    </row>
    <row r="66" spans="1:5">
      <c r="A66" t="s">
        <v>188</v>
      </c>
      <c r="B66" t="s">
        <v>296</v>
      </c>
      <c r="C66" t="s">
        <v>186</v>
      </c>
      <c r="D66" t="s">
        <v>154</v>
      </c>
      <c r="E66" t="s">
        <v>187</v>
      </c>
    </row>
    <row r="67" spans="1:5">
      <c r="A67" t="s">
        <v>189</v>
      </c>
      <c r="B67" t="s">
        <v>296</v>
      </c>
      <c r="C67" t="s">
        <v>190</v>
      </c>
      <c r="D67" t="s">
        <v>154</v>
      </c>
      <c r="E67" t="s">
        <v>187</v>
      </c>
    </row>
    <row r="68" spans="1:5">
      <c r="A68" t="s">
        <v>191</v>
      </c>
      <c r="B68" t="s">
        <v>296</v>
      </c>
      <c r="C68" t="s">
        <v>190</v>
      </c>
      <c r="D68" t="s">
        <v>154</v>
      </c>
      <c r="E68" t="s">
        <v>187</v>
      </c>
    </row>
    <row r="69" spans="1:5">
      <c r="A69" t="s">
        <v>192</v>
      </c>
      <c r="B69" t="s">
        <v>296</v>
      </c>
      <c r="C69" t="s">
        <v>275</v>
      </c>
      <c r="D69" t="s">
        <v>154</v>
      </c>
      <c r="E69" t="s">
        <v>276</v>
      </c>
    </row>
    <row r="70" spans="1:5">
      <c r="A70" t="s">
        <v>277</v>
      </c>
      <c r="B70" t="s">
        <v>296</v>
      </c>
      <c r="C70" t="s">
        <v>275</v>
      </c>
      <c r="D70" t="s">
        <v>154</v>
      </c>
      <c r="E70" t="s">
        <v>276</v>
      </c>
    </row>
    <row r="71" spans="1:5">
      <c r="A71" t="s">
        <v>278</v>
      </c>
      <c r="B71" t="s">
        <v>296</v>
      </c>
      <c r="C71" t="s">
        <v>279</v>
      </c>
      <c r="D71" t="s">
        <v>154</v>
      </c>
      <c r="E71" t="s">
        <v>276</v>
      </c>
    </row>
    <row r="72" spans="1:5">
      <c r="A72" t="s">
        <v>351</v>
      </c>
      <c r="B72" t="s">
        <v>296</v>
      </c>
      <c r="C72" t="s">
        <v>279</v>
      </c>
      <c r="D72" t="s">
        <v>154</v>
      </c>
      <c r="E72" t="s">
        <v>276</v>
      </c>
    </row>
    <row r="73" spans="1:5">
      <c r="A73" t="s">
        <v>352</v>
      </c>
      <c r="B73" t="s">
        <v>296</v>
      </c>
      <c r="C73" t="s">
        <v>282</v>
      </c>
      <c r="D73" t="s">
        <v>154</v>
      </c>
      <c r="E73" t="s">
        <v>283</v>
      </c>
    </row>
    <row r="74" spans="1:5">
      <c r="A74" t="s">
        <v>353</v>
      </c>
      <c r="B74" t="s">
        <v>296</v>
      </c>
      <c r="C74" t="s">
        <v>282</v>
      </c>
      <c r="D74" t="s">
        <v>154</v>
      </c>
      <c r="E74" t="s">
        <v>283</v>
      </c>
    </row>
    <row r="75" spans="1:5">
      <c r="A75" t="s">
        <v>354</v>
      </c>
      <c r="B75" t="s">
        <v>296</v>
      </c>
      <c r="C75" t="s">
        <v>286</v>
      </c>
      <c r="D75" t="s">
        <v>154</v>
      </c>
      <c r="E75" t="s">
        <v>283</v>
      </c>
    </row>
    <row r="76" spans="1:5">
      <c r="A76" t="s">
        <v>355</v>
      </c>
      <c r="B76" t="s">
        <v>296</v>
      </c>
      <c r="C76" t="s">
        <v>286</v>
      </c>
      <c r="D76" t="s">
        <v>154</v>
      </c>
      <c r="E76" t="s">
        <v>283</v>
      </c>
    </row>
    <row r="77" spans="1:5">
      <c r="A77" t="s">
        <v>356</v>
      </c>
      <c r="B77" t="s">
        <v>296</v>
      </c>
      <c r="C77" t="s">
        <v>289</v>
      </c>
      <c r="D77" t="s">
        <v>154</v>
      </c>
      <c r="E77" t="s">
        <v>290</v>
      </c>
    </row>
    <row r="78" spans="1:5">
      <c r="A78" t="s">
        <v>357</v>
      </c>
      <c r="B78" t="s">
        <v>296</v>
      </c>
      <c r="C78" t="s">
        <v>289</v>
      </c>
      <c r="D78" t="s">
        <v>154</v>
      </c>
      <c r="E78" t="s">
        <v>290</v>
      </c>
    </row>
    <row r="79" spans="1:5">
      <c r="A79" t="s">
        <v>358</v>
      </c>
      <c r="B79" t="s">
        <v>296</v>
      </c>
      <c r="C79" t="s">
        <v>293</v>
      </c>
      <c r="D79" t="s">
        <v>154</v>
      </c>
      <c r="E79" t="s">
        <v>290</v>
      </c>
    </row>
    <row r="80" spans="1:5">
      <c r="A80" t="s">
        <v>359</v>
      </c>
      <c r="B80" t="s">
        <v>296</v>
      </c>
      <c r="C80" t="s">
        <v>293</v>
      </c>
      <c r="D80" t="s">
        <v>154</v>
      </c>
      <c r="E80" t="s">
        <v>290</v>
      </c>
    </row>
  </sheetData>
  <phoneticPr fontId="2"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dimension ref="A1:J23"/>
  <sheetViews>
    <sheetView showGridLines="0" topLeftCell="D1" workbookViewId="0">
      <selection sqref="A1:C1048576"/>
    </sheetView>
  </sheetViews>
  <sheetFormatPr defaultRowHeight="15"/>
  <cols>
    <col min="1" max="1" width="0" hidden="1" customWidth="1"/>
    <col min="2" max="2" width="3" hidden="1" customWidth="1"/>
    <col min="3" max="3" width="7.85546875" hidden="1" customWidth="1"/>
    <col min="4" max="4" width="6.5703125" customWidth="1"/>
    <col min="5" max="5" width="4.7109375" customWidth="1"/>
    <col min="6" max="6" width="86.140625" customWidth="1"/>
    <col min="7" max="7" width="23.140625" customWidth="1"/>
  </cols>
  <sheetData>
    <row r="1" spans="1:9" ht="27.95" customHeight="1">
      <c r="A1" s="91" t="s">
        <v>775</v>
      </c>
      <c r="D1" s="107" t="s">
        <v>776</v>
      </c>
      <c r="E1" s="107"/>
      <c r="F1" s="107"/>
      <c r="G1" s="107"/>
      <c r="H1" s="94"/>
      <c r="I1" s="94"/>
    </row>
    <row r="4" spans="1:9">
      <c r="F4" s="95" t="s">
        <v>639</v>
      </c>
    </row>
    <row r="5" spans="1:9">
      <c r="A5" s="100"/>
      <c r="B5" s="100"/>
      <c r="C5" s="100" t="s">
        <v>802</v>
      </c>
      <c r="D5" s="100"/>
      <c r="E5" s="100"/>
      <c r="F5" s="100"/>
      <c r="G5" s="100"/>
      <c r="H5" s="100"/>
      <c r="I5" s="100"/>
    </row>
    <row r="6" spans="1:9">
      <c r="A6" s="100"/>
      <c r="B6" s="100"/>
      <c r="C6" s="100"/>
      <c r="D6" s="100"/>
      <c r="E6" s="100"/>
      <c r="F6" s="100"/>
      <c r="G6" s="100"/>
      <c r="H6" s="100"/>
      <c r="I6" s="100"/>
    </row>
    <row r="7" spans="1:9" hidden="1">
      <c r="A7" s="100"/>
      <c r="B7" s="100"/>
      <c r="C7" s="100"/>
      <c r="D7" s="100"/>
      <c r="E7" s="100"/>
      <c r="F7" s="100"/>
      <c r="G7" s="100" t="s">
        <v>62</v>
      </c>
      <c r="H7" s="100"/>
      <c r="I7" s="100"/>
    </row>
    <row r="8" spans="1:9" hidden="1">
      <c r="A8" s="100"/>
      <c r="B8" s="100"/>
      <c r="C8" s="100" t="s">
        <v>37</v>
      </c>
      <c r="D8" s="100" t="s">
        <v>41</v>
      </c>
      <c r="E8" s="100" t="s">
        <v>41</v>
      </c>
      <c r="F8" s="100" t="s">
        <v>41</v>
      </c>
      <c r="G8" s="100"/>
      <c r="H8" s="100" t="s">
        <v>36</v>
      </c>
      <c r="I8" s="100" t="s">
        <v>38</v>
      </c>
    </row>
    <row r="9" spans="1:9">
      <c r="A9" s="100"/>
      <c r="B9" s="100"/>
      <c r="C9" s="100" t="s">
        <v>41</v>
      </c>
      <c r="D9" s="164" t="s">
        <v>261</v>
      </c>
      <c r="E9" s="164"/>
      <c r="F9" s="164"/>
      <c r="G9" s="103" t="s">
        <v>262</v>
      </c>
      <c r="I9" s="100"/>
    </row>
    <row r="10" spans="1:9" ht="22.5" customHeight="1">
      <c r="A10" s="100"/>
      <c r="B10" s="100"/>
      <c r="C10" s="100" t="s">
        <v>41</v>
      </c>
      <c r="D10" s="93" t="s">
        <v>72</v>
      </c>
      <c r="E10" s="93"/>
      <c r="F10" s="93" t="s">
        <v>777</v>
      </c>
      <c r="G10" s="93" t="s">
        <v>778</v>
      </c>
      <c r="I10" s="100"/>
    </row>
    <row r="11" spans="1:9" s="106" customFormat="1" ht="22.5" hidden="1" customHeight="1">
      <c r="A11" s="104"/>
      <c r="B11" s="104"/>
      <c r="C11" s="104" t="s">
        <v>36</v>
      </c>
      <c r="D11" s="105"/>
      <c r="E11" s="105"/>
      <c r="F11" s="105"/>
      <c r="G11" s="105"/>
      <c r="I11" s="104"/>
    </row>
    <row r="12" spans="1:9">
      <c r="A12" s="100" t="s">
        <v>794</v>
      </c>
      <c r="B12" s="100"/>
      <c r="C12" s="100"/>
      <c r="D12" s="92">
        <v>1</v>
      </c>
      <c r="E12" s="92" t="s">
        <v>779</v>
      </c>
      <c r="F12" s="92" t="s">
        <v>780</v>
      </c>
      <c r="G12" s="102"/>
      <c r="I12" s="100"/>
    </row>
    <row r="13" spans="1:9">
      <c r="A13" s="100" t="s">
        <v>795</v>
      </c>
      <c r="B13" s="100"/>
      <c r="C13" s="100"/>
      <c r="D13" s="92">
        <v>2</v>
      </c>
      <c r="E13" s="92"/>
      <c r="F13" s="92" t="s">
        <v>781</v>
      </c>
      <c r="G13" s="102"/>
      <c r="I13" s="100"/>
    </row>
    <row r="14" spans="1:9" ht="30">
      <c r="A14" s="100" t="s">
        <v>796</v>
      </c>
      <c r="B14" s="100"/>
      <c r="C14" s="100"/>
      <c r="D14" s="92">
        <v>3</v>
      </c>
      <c r="E14" s="92" t="s">
        <v>782</v>
      </c>
      <c r="F14" s="92" t="s">
        <v>783</v>
      </c>
      <c r="G14" s="102"/>
      <c r="I14" s="100"/>
    </row>
    <row r="15" spans="1:9" ht="30">
      <c r="A15" s="100" t="s">
        <v>797</v>
      </c>
      <c r="B15" s="100"/>
      <c r="C15" s="100"/>
      <c r="D15" s="92">
        <v>4</v>
      </c>
      <c r="E15" s="92"/>
      <c r="F15" s="92" t="s">
        <v>784</v>
      </c>
      <c r="G15" s="102"/>
      <c r="I15" s="100"/>
    </row>
    <row r="16" spans="1:9">
      <c r="A16" s="100" t="s">
        <v>798</v>
      </c>
      <c r="B16" s="100"/>
      <c r="C16" s="100"/>
      <c r="D16" s="92">
        <v>5</v>
      </c>
      <c r="E16" s="92" t="s">
        <v>785</v>
      </c>
      <c r="F16" s="92" t="s">
        <v>786</v>
      </c>
      <c r="G16" s="26">
        <f>G12-G14</f>
        <v>0</v>
      </c>
      <c r="I16" s="100"/>
    </row>
    <row r="17" spans="1:10">
      <c r="A17" s="100" t="s">
        <v>799</v>
      </c>
      <c r="B17" s="100"/>
      <c r="C17" s="100"/>
      <c r="D17" s="92">
        <v>6</v>
      </c>
      <c r="E17" s="92"/>
      <c r="F17" s="92" t="s">
        <v>787</v>
      </c>
      <c r="G17" s="26">
        <f>G13-G15</f>
        <v>0</v>
      </c>
      <c r="I17" s="100"/>
    </row>
    <row r="18" spans="1:10">
      <c r="A18" s="100" t="s">
        <v>800</v>
      </c>
      <c r="B18" s="100"/>
      <c r="C18" s="100"/>
      <c r="D18" s="92">
        <v>7</v>
      </c>
      <c r="E18" s="92" t="s">
        <v>788</v>
      </c>
      <c r="F18" s="92" t="s">
        <v>789</v>
      </c>
      <c r="G18" s="102"/>
      <c r="I18" s="100"/>
    </row>
    <row r="19" spans="1:10">
      <c r="A19" s="100" t="s">
        <v>801</v>
      </c>
      <c r="B19" s="100"/>
      <c r="C19" s="100"/>
      <c r="D19" s="92">
        <v>8</v>
      </c>
      <c r="E19" s="92" t="s">
        <v>790</v>
      </c>
      <c r="F19" s="92" t="s">
        <v>791</v>
      </c>
      <c r="G19" s="46">
        <f>ROUND(IF(G18&gt;0,MAX(G16,G17)/G18,0),4)</f>
        <v>0</v>
      </c>
      <c r="I19" s="100"/>
    </row>
    <row r="20" spans="1:10" ht="60.75" customHeight="1">
      <c r="A20" s="100"/>
      <c r="B20" s="100"/>
      <c r="C20" s="100" t="s">
        <v>36</v>
      </c>
      <c r="D20" s="164" t="s">
        <v>793</v>
      </c>
      <c r="E20" s="165"/>
      <c r="F20" s="165"/>
      <c r="G20" s="165"/>
      <c r="H20" s="96"/>
      <c r="I20" s="100"/>
      <c r="J20" s="96"/>
    </row>
    <row r="21" spans="1:10">
      <c r="A21" s="100"/>
      <c r="B21" s="100"/>
      <c r="C21" s="100" t="s">
        <v>39</v>
      </c>
      <c r="D21" s="100"/>
      <c r="E21" s="100"/>
      <c r="F21" s="100"/>
      <c r="G21" s="100"/>
      <c r="H21" s="100"/>
      <c r="I21" s="100" t="s">
        <v>40</v>
      </c>
      <c r="J21" s="96"/>
    </row>
    <row r="22" spans="1:10">
      <c r="H22" s="96"/>
      <c r="I22" s="96"/>
      <c r="J22" s="96"/>
    </row>
    <row r="23" spans="1:10">
      <c r="H23" s="96"/>
      <c r="I23" s="96"/>
      <c r="J23" s="96"/>
    </row>
  </sheetData>
  <mergeCells count="3">
    <mergeCell ref="D9:F9"/>
    <mergeCell ref="D20:G20"/>
    <mergeCell ref="D1:G1"/>
  </mergeCells>
  <hyperlinks>
    <hyperlink ref="F4" location="Navigation!A1" display="Back To Navigation Page"/>
  </hyperlinks>
  <pageMargins left="0.7" right="0.7" top="0.75" bottom="0.75" header="0.3" footer="0.3"/>
  <pageSetup orientation="portrait"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A1:H19"/>
  <sheetViews>
    <sheetView topLeftCell="D10" workbookViewId="0">
      <selection activeCell="E15" sqref="E15"/>
    </sheetView>
  </sheetViews>
  <sheetFormatPr defaultColWidth="9.140625" defaultRowHeight="15"/>
  <cols>
    <col min="1" max="3" width="18.28515625" style="79" hidden="1" customWidth="1"/>
    <col min="4" max="5" width="28.85546875" style="79" customWidth="1"/>
    <col min="6" max="16384" width="9.140625" style="79"/>
  </cols>
  <sheetData>
    <row r="1" spans="1:8">
      <c r="A1" s="83" t="s">
        <v>758</v>
      </c>
      <c r="B1" s="82"/>
      <c r="C1" s="82"/>
      <c r="D1" s="166" t="s">
        <v>759</v>
      </c>
      <c r="E1" s="166"/>
      <c r="F1" s="82"/>
      <c r="G1" s="82"/>
      <c r="H1" s="82"/>
    </row>
    <row r="2" spans="1:8">
      <c r="A2" s="82"/>
      <c r="B2" s="82"/>
      <c r="C2" s="82"/>
      <c r="D2" s="166"/>
      <c r="E2" s="166"/>
      <c r="F2" s="82"/>
      <c r="G2" s="82"/>
      <c r="H2" s="82"/>
    </row>
    <row r="3" spans="1:8">
      <c r="A3" s="82"/>
      <c r="B3" s="82"/>
      <c r="C3" s="82"/>
      <c r="D3" s="82"/>
      <c r="E3" s="82"/>
      <c r="F3" s="68" t="s">
        <v>639</v>
      </c>
      <c r="G3" s="82"/>
      <c r="H3" s="82"/>
    </row>
    <row r="4" spans="1:8" hidden="1">
      <c r="A4" s="82"/>
      <c r="B4" s="82"/>
      <c r="C4" s="82"/>
      <c r="D4" s="82"/>
      <c r="E4" s="82"/>
      <c r="F4" s="82"/>
      <c r="G4" s="82"/>
      <c r="H4" s="82"/>
    </row>
    <row r="5" spans="1:8" hidden="1">
      <c r="A5" s="101"/>
      <c r="B5" s="101"/>
      <c r="C5" s="101" t="s">
        <v>760</v>
      </c>
      <c r="D5" s="101"/>
      <c r="E5" s="101"/>
      <c r="F5" s="101"/>
      <c r="G5" s="101"/>
      <c r="H5" s="82"/>
    </row>
    <row r="6" spans="1:8" hidden="1">
      <c r="A6" s="101"/>
      <c r="B6" s="101"/>
      <c r="C6" s="101"/>
      <c r="D6" s="101"/>
      <c r="E6" s="101"/>
      <c r="F6" s="101"/>
      <c r="G6" s="101"/>
      <c r="H6" s="82"/>
    </row>
    <row r="7" spans="1:8" hidden="1">
      <c r="A7" s="101"/>
      <c r="B7" s="101"/>
      <c r="C7" s="101"/>
      <c r="D7" s="101"/>
      <c r="E7" s="101"/>
      <c r="F7" s="101"/>
      <c r="G7" s="101"/>
      <c r="H7" s="82"/>
    </row>
    <row r="8" spans="1:8" hidden="1">
      <c r="A8" s="101"/>
      <c r="B8" s="101"/>
      <c r="C8" s="101" t="s">
        <v>37</v>
      </c>
      <c r="D8" s="101" t="s">
        <v>41</v>
      </c>
      <c r="E8" s="101"/>
      <c r="F8" s="101" t="s">
        <v>36</v>
      </c>
      <c r="G8" s="101" t="s">
        <v>38</v>
      </c>
      <c r="H8" s="82"/>
    </row>
    <row r="9" spans="1:8">
      <c r="A9" s="101"/>
      <c r="B9" s="101"/>
      <c r="C9" s="101" t="s">
        <v>36</v>
      </c>
      <c r="D9" s="82"/>
      <c r="E9" s="82"/>
      <c r="F9" s="82"/>
      <c r="G9" s="101"/>
      <c r="H9" s="82"/>
    </row>
    <row r="10" spans="1:8">
      <c r="A10" s="101" t="s">
        <v>761</v>
      </c>
      <c r="B10" s="101"/>
      <c r="C10" s="101"/>
      <c r="D10" s="80" t="s">
        <v>762</v>
      </c>
      <c r="E10" s="85"/>
      <c r="F10" s="82"/>
      <c r="G10" s="101"/>
      <c r="H10" s="82"/>
    </row>
    <row r="11" spans="1:8">
      <c r="A11" s="101" t="s">
        <v>763</v>
      </c>
      <c r="B11" s="101"/>
      <c r="C11" s="101"/>
      <c r="D11" s="80" t="s">
        <v>764</v>
      </c>
      <c r="E11" s="86"/>
      <c r="F11" s="82"/>
      <c r="G11" s="101"/>
      <c r="H11" s="82"/>
    </row>
    <row r="12" spans="1:8">
      <c r="A12" s="101" t="s">
        <v>765</v>
      </c>
      <c r="B12" s="101"/>
      <c r="C12" s="101"/>
      <c r="D12" s="80" t="s">
        <v>766</v>
      </c>
      <c r="E12" s="81"/>
      <c r="F12" s="82"/>
      <c r="G12" s="101"/>
      <c r="H12" s="82"/>
    </row>
    <row r="13" spans="1:8">
      <c r="A13" s="101" t="s">
        <v>767</v>
      </c>
      <c r="B13" s="101"/>
      <c r="C13" s="101"/>
      <c r="D13" s="80" t="s">
        <v>768</v>
      </c>
      <c r="E13" s="81"/>
      <c r="F13" s="82"/>
      <c r="G13" s="101"/>
      <c r="H13" s="82"/>
    </row>
    <row r="14" spans="1:8">
      <c r="A14" s="101" t="s">
        <v>769</v>
      </c>
      <c r="B14" s="101"/>
      <c r="C14" s="101"/>
      <c r="D14" s="84" t="s">
        <v>770</v>
      </c>
      <c r="E14" s="87"/>
      <c r="F14" s="82"/>
      <c r="G14" s="101"/>
      <c r="H14" s="82"/>
    </row>
    <row r="15" spans="1:8">
      <c r="A15" s="101" t="s">
        <v>771</v>
      </c>
      <c r="B15" s="101"/>
      <c r="C15" s="101"/>
      <c r="D15" s="80" t="s">
        <v>772</v>
      </c>
      <c r="E15" s="88"/>
      <c r="F15" s="82"/>
      <c r="G15" s="101"/>
      <c r="H15" s="82"/>
    </row>
    <row r="16" spans="1:8">
      <c r="A16" s="101" t="s">
        <v>774</v>
      </c>
      <c r="B16" s="101"/>
      <c r="C16" s="101"/>
      <c r="D16" s="80" t="s">
        <v>773</v>
      </c>
      <c r="E16" s="90"/>
      <c r="F16" s="82"/>
      <c r="G16" s="101"/>
      <c r="H16" s="82"/>
    </row>
    <row r="17" spans="1:8">
      <c r="A17" s="101"/>
      <c r="B17" s="101"/>
      <c r="C17" s="101" t="s">
        <v>36</v>
      </c>
      <c r="D17" s="82"/>
      <c r="E17" s="82"/>
      <c r="F17" s="82"/>
      <c r="G17" s="101"/>
      <c r="H17" s="82"/>
    </row>
    <row r="18" spans="1:8">
      <c r="A18" s="101"/>
      <c r="B18" s="101"/>
      <c r="C18" s="101" t="s">
        <v>39</v>
      </c>
      <c r="D18" s="101"/>
      <c r="E18" s="101"/>
      <c r="F18" s="101"/>
      <c r="G18" s="101" t="s">
        <v>40</v>
      </c>
      <c r="H18" s="82"/>
    </row>
    <row r="19" spans="1:8">
      <c r="A19" s="82"/>
      <c r="B19" s="82"/>
      <c r="C19" s="82"/>
      <c r="D19" s="82"/>
      <c r="E19" s="82"/>
      <c r="F19" s="82"/>
      <c r="G19" s="82"/>
      <c r="H19" s="82"/>
    </row>
  </sheetData>
  <mergeCells count="1">
    <mergeCell ref="D1:E2"/>
  </mergeCells>
  <dataValidations count="2">
    <dataValidation type="whole" allowBlank="1" showInputMessage="1" showErrorMessage="1" error="Please enter  Whole Number between 100000000 and 9999999999." sqref="E13">
      <formula1>1000000000</formula1>
      <formula2>9999999999</formula2>
    </dataValidation>
    <dataValidation type="whole" allowBlank="1" showInputMessage="1" showErrorMessage="1" error="Please enter  Whole Number between 100000000 and 9999999999." sqref="E12">
      <formula1>1000000000</formula1>
      <formula2>9999999999</formula2>
    </dataValidation>
  </dataValidations>
  <hyperlinks>
    <hyperlink ref="F3" location="Navigation!A1" display="Back To Navigation Page"/>
  </hyperlink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M171"/>
  <sheetViews>
    <sheetView topLeftCell="A7" workbookViewId="0">
      <selection activeCell="G23" sqref="G23"/>
    </sheetView>
  </sheetViews>
  <sheetFormatPr defaultColWidth="9.140625" defaultRowHeight="15"/>
  <cols>
    <col min="1" max="1" width="9.140625" style="1"/>
    <col min="2" max="2" width="25.85546875" style="1" bestFit="1" customWidth="1"/>
    <col min="3" max="3" width="22.42578125" style="1" customWidth="1"/>
    <col min="4" max="4" width="17.140625" style="1" customWidth="1"/>
    <col min="5" max="6" width="9.140625" style="1"/>
    <col min="7" max="7" width="18.5703125" style="1" customWidth="1"/>
    <col min="8" max="9" width="9.140625" style="1"/>
    <col min="10" max="10" width="9.140625" style="1" hidden="1" customWidth="1"/>
    <col min="11" max="11" width="53.28515625" style="1" hidden="1" customWidth="1"/>
    <col min="12" max="12" width="10.42578125" style="1" hidden="1" customWidth="1"/>
    <col min="13" max="13" width="11" style="1" hidden="1" customWidth="1"/>
    <col min="14" max="15" width="9.140625" style="1"/>
    <col min="16" max="16" width="24.5703125" style="1" customWidth="1"/>
    <col min="17" max="17" width="11" style="1" bestFit="1" customWidth="1"/>
    <col min="18" max="16384" width="9.140625" style="1"/>
  </cols>
  <sheetData>
    <row r="1" spans="2:13">
      <c r="J1" s="1" t="s">
        <v>575</v>
      </c>
      <c r="K1" s="1" t="s">
        <v>576</v>
      </c>
      <c r="L1" s="1" t="s">
        <v>622</v>
      </c>
      <c r="M1" s="1">
        <v>1</v>
      </c>
    </row>
    <row r="2" spans="2:13">
      <c r="J2" s="1" t="s">
        <v>577</v>
      </c>
      <c r="K2" s="1" t="s">
        <v>578</v>
      </c>
      <c r="L2" s="1" t="s">
        <v>623</v>
      </c>
      <c r="M2" s="1">
        <v>1000</v>
      </c>
    </row>
    <row r="3" spans="2:13">
      <c r="J3" s="1" t="s">
        <v>579</v>
      </c>
      <c r="K3" s="1" t="s">
        <v>580</v>
      </c>
      <c r="L3" s="1" t="s">
        <v>42</v>
      </c>
      <c r="M3" s="1">
        <v>100000</v>
      </c>
    </row>
    <row r="4" spans="2:13">
      <c r="J4" s="1" t="s">
        <v>581</v>
      </c>
      <c r="K4" s="1" t="s">
        <v>582</v>
      </c>
      <c r="L4" s="1" t="s">
        <v>624</v>
      </c>
      <c r="M4" s="1">
        <v>1000000</v>
      </c>
    </row>
    <row r="5" spans="2:13">
      <c r="J5" s="1" t="s">
        <v>583</v>
      </c>
      <c r="K5" s="1" t="s">
        <v>584</v>
      </c>
      <c r="L5" s="1" t="s">
        <v>625</v>
      </c>
      <c r="M5" s="1">
        <v>1000000000</v>
      </c>
    </row>
    <row r="6" spans="2:13">
      <c r="B6" s="6"/>
      <c r="C6" s="2" t="s">
        <v>635</v>
      </c>
      <c r="D6" s="2" t="s">
        <v>740</v>
      </c>
      <c r="J6" s="1" t="s">
        <v>648</v>
      </c>
      <c r="K6" s="1" t="s">
        <v>649</v>
      </c>
    </row>
    <row r="7" spans="2:13">
      <c r="B7" s="6"/>
      <c r="C7" s="2" t="s">
        <v>636</v>
      </c>
      <c r="D7" s="2" t="s">
        <v>42</v>
      </c>
      <c r="J7" s="1" t="s">
        <v>650</v>
      </c>
      <c r="K7" s="1" t="s">
        <v>651</v>
      </c>
    </row>
    <row r="8" spans="2:13">
      <c r="B8" s="7" t="s">
        <v>637</v>
      </c>
      <c r="C8" s="2" t="s">
        <v>618</v>
      </c>
      <c r="D8" s="10">
        <f>StartUp!G8</f>
        <v>0</v>
      </c>
      <c r="G8" s="8"/>
      <c r="J8" s="1" t="s">
        <v>652</v>
      </c>
      <c r="K8" s="1" t="s">
        <v>653</v>
      </c>
    </row>
    <row r="9" spans="2:13">
      <c r="B9" s="7"/>
      <c r="C9" s="2" t="s">
        <v>619</v>
      </c>
      <c r="D9" s="10">
        <f>StartUp!G9</f>
        <v>0</v>
      </c>
      <c r="G9" s="8"/>
      <c r="J9" s="1" t="s">
        <v>654</v>
      </c>
      <c r="K9" s="1" t="s">
        <v>655</v>
      </c>
    </row>
    <row r="10" spans="2:13">
      <c r="B10" s="7" t="s">
        <v>646</v>
      </c>
      <c r="C10" s="2" t="s">
        <v>618</v>
      </c>
      <c r="D10" s="8"/>
      <c r="G10" s="8"/>
      <c r="J10" s="1" t="s">
        <v>656</v>
      </c>
      <c r="K10" s="1" t="s">
        <v>657</v>
      </c>
    </row>
    <row r="11" spans="2:13">
      <c r="B11" s="7"/>
      <c r="C11" s="2" t="s">
        <v>619</v>
      </c>
      <c r="D11" s="8"/>
      <c r="J11" s="1" t="s">
        <v>658</v>
      </c>
      <c r="K11" s="1" t="s">
        <v>659</v>
      </c>
    </row>
    <row r="12" spans="2:13">
      <c r="B12" s="6"/>
      <c r="C12" s="3" t="s">
        <v>647</v>
      </c>
      <c r="D12" s="4">
        <f>D16</f>
        <v>0</v>
      </c>
      <c r="J12" s="1" t="s">
        <v>660</v>
      </c>
      <c r="K12" s="1" t="s">
        <v>661</v>
      </c>
    </row>
    <row r="13" spans="2:13">
      <c r="B13" s="6"/>
      <c r="C13" s="2" t="s">
        <v>32</v>
      </c>
      <c r="D13" s="2"/>
      <c r="J13" s="1" t="s">
        <v>662</v>
      </c>
      <c r="K13" s="1" t="s">
        <v>663</v>
      </c>
    </row>
    <row r="14" spans="2:13">
      <c r="B14" s="2" t="s">
        <v>35</v>
      </c>
      <c r="C14" s="2" t="s">
        <v>618</v>
      </c>
      <c r="D14" s="8"/>
      <c r="J14" s="1" t="s">
        <v>664</v>
      </c>
      <c r="K14" s="1" t="s">
        <v>665</v>
      </c>
    </row>
    <row r="15" spans="2:13">
      <c r="B15" s="2"/>
      <c r="C15" s="2" t="s">
        <v>619</v>
      </c>
      <c r="D15" s="8"/>
      <c r="J15" s="1" t="s">
        <v>666</v>
      </c>
      <c r="K15" s="1" t="s">
        <v>667</v>
      </c>
    </row>
    <row r="16" spans="2:13">
      <c r="B16" s="2" t="s">
        <v>43</v>
      </c>
      <c r="C16" s="2"/>
      <c r="D16" s="8"/>
      <c r="J16" s="1" t="s">
        <v>668</v>
      </c>
      <c r="K16" s="1" t="s">
        <v>669</v>
      </c>
    </row>
    <row r="17" spans="2:11">
      <c r="B17" s="2" t="s">
        <v>44</v>
      </c>
      <c r="C17" s="2"/>
      <c r="D17" s="2"/>
      <c r="J17" s="1" t="s">
        <v>670</v>
      </c>
      <c r="K17" s="1" t="s">
        <v>671</v>
      </c>
    </row>
    <row r="18" spans="2:11">
      <c r="B18" s="2" t="s">
        <v>45</v>
      </c>
      <c r="C18" s="2"/>
      <c r="D18" s="2"/>
      <c r="J18" s="1" t="s">
        <v>672</v>
      </c>
      <c r="K18" s="1" t="s">
        <v>673</v>
      </c>
    </row>
    <row r="19" spans="2:11">
      <c r="B19" s="2" t="s">
        <v>46</v>
      </c>
      <c r="C19" s="2"/>
      <c r="D19" s="2"/>
      <c r="J19" s="1" t="s">
        <v>674</v>
      </c>
      <c r="K19" s="1" t="s">
        <v>675</v>
      </c>
    </row>
    <row r="20" spans="2:11">
      <c r="B20" s="2" t="s">
        <v>47</v>
      </c>
      <c r="C20" s="2"/>
      <c r="D20" s="2">
        <v>2010</v>
      </c>
      <c r="J20" s="1" t="s">
        <v>676</v>
      </c>
      <c r="K20" s="1" t="s">
        <v>677</v>
      </c>
    </row>
    <row r="21" spans="2:11">
      <c r="B21" s="2" t="s">
        <v>48</v>
      </c>
      <c r="C21" s="2"/>
      <c r="D21" s="2"/>
      <c r="J21" s="1" t="s">
        <v>678</v>
      </c>
      <c r="K21" s="1" t="s">
        <v>679</v>
      </c>
    </row>
    <row r="22" spans="2:11">
      <c r="B22" s="2" t="s">
        <v>149</v>
      </c>
      <c r="C22" s="2"/>
      <c r="D22" s="2"/>
      <c r="J22" s="1" t="s">
        <v>680</v>
      </c>
      <c r="K22" s="1" t="s">
        <v>681</v>
      </c>
    </row>
    <row r="23" spans="2:11">
      <c r="J23" s="1" t="s">
        <v>682</v>
      </c>
      <c r="K23" s="1" t="s">
        <v>683</v>
      </c>
    </row>
    <row r="24" spans="2:11">
      <c r="J24" s="1" t="s">
        <v>684</v>
      </c>
      <c r="K24" s="1" t="s">
        <v>685</v>
      </c>
    </row>
    <row r="25" spans="2:11">
      <c r="B25" s="1" t="s">
        <v>206</v>
      </c>
      <c r="D25" s="1" t="s">
        <v>220</v>
      </c>
      <c r="J25" s="1" t="s">
        <v>686</v>
      </c>
      <c r="K25" s="1" t="s">
        <v>687</v>
      </c>
    </row>
    <row r="26" spans="2:11">
      <c r="B26" s="1" t="s">
        <v>207</v>
      </c>
      <c r="D26" s="1" t="s">
        <v>221</v>
      </c>
      <c r="J26" s="1" t="s">
        <v>688</v>
      </c>
      <c r="K26" s="1" t="s">
        <v>689</v>
      </c>
    </row>
    <row r="27" spans="2:11">
      <c r="B27" s="1" t="s">
        <v>212</v>
      </c>
      <c r="D27" s="1" t="s">
        <v>804</v>
      </c>
      <c r="J27" s="1" t="s">
        <v>690</v>
      </c>
      <c r="K27" s="1" t="s">
        <v>691</v>
      </c>
    </row>
    <row r="28" spans="2:11">
      <c r="B28" s="1" t="s">
        <v>211</v>
      </c>
      <c r="D28" s="1" t="s">
        <v>205</v>
      </c>
      <c r="J28" s="1" t="s">
        <v>692</v>
      </c>
      <c r="K28" s="1" t="s">
        <v>693</v>
      </c>
    </row>
    <row r="29" spans="2:11">
      <c r="J29" s="1" t="s">
        <v>694</v>
      </c>
      <c r="K29" s="1" t="s">
        <v>695</v>
      </c>
    </row>
    <row r="30" spans="2:11">
      <c r="J30" s="1" t="s">
        <v>696</v>
      </c>
      <c r="K30" s="1" t="s">
        <v>697</v>
      </c>
    </row>
    <row r="31" spans="2:11">
      <c r="J31" s="1" t="s">
        <v>698</v>
      </c>
      <c r="K31" s="1" t="s">
        <v>699</v>
      </c>
    </row>
    <row r="32" spans="2:11">
      <c r="J32" s="1" t="s">
        <v>700</v>
      </c>
      <c r="K32" s="1" t="s">
        <v>701</v>
      </c>
    </row>
    <row r="33" spans="10:11">
      <c r="J33" s="1" t="s">
        <v>702</v>
      </c>
      <c r="K33" s="1" t="s">
        <v>703</v>
      </c>
    </row>
    <row r="34" spans="10:11">
      <c r="J34" s="1" t="s">
        <v>704</v>
      </c>
      <c r="K34" s="1" t="s">
        <v>705</v>
      </c>
    </row>
    <row r="35" spans="10:11">
      <c r="J35" s="1" t="s">
        <v>706</v>
      </c>
      <c r="K35" s="1" t="s">
        <v>707</v>
      </c>
    </row>
    <row r="36" spans="10:11">
      <c r="J36" s="1" t="s">
        <v>708</v>
      </c>
      <c r="K36" s="1" t="s">
        <v>709</v>
      </c>
    </row>
    <row r="37" spans="10:11">
      <c r="J37" s="1" t="s">
        <v>741</v>
      </c>
      <c r="K37" s="1" t="s">
        <v>742</v>
      </c>
    </row>
    <row r="38" spans="10:11">
      <c r="J38" s="1" t="s">
        <v>743</v>
      </c>
      <c r="K38" s="1" t="s">
        <v>744</v>
      </c>
    </row>
    <row r="39" spans="10:11">
      <c r="J39" s="1" t="s">
        <v>745</v>
      </c>
      <c r="K39" s="1" t="s">
        <v>746</v>
      </c>
    </row>
    <row r="40" spans="10:11">
      <c r="J40" s="1" t="s">
        <v>747</v>
      </c>
      <c r="K40" s="1" t="s">
        <v>748</v>
      </c>
    </row>
    <row r="41" spans="10:11">
      <c r="J41" s="1" t="s">
        <v>749</v>
      </c>
      <c r="K41" s="1" t="s">
        <v>750</v>
      </c>
    </row>
    <row r="42" spans="10:11">
      <c r="J42" s="1" t="s">
        <v>751</v>
      </c>
      <c r="K42" s="1" t="s">
        <v>752</v>
      </c>
    </row>
    <row r="43" spans="10:11">
      <c r="J43" s="1" t="s">
        <v>753</v>
      </c>
      <c r="K43" s="1" t="s">
        <v>754</v>
      </c>
    </row>
    <row r="44" spans="10:11">
      <c r="J44" s="1" t="s">
        <v>755</v>
      </c>
      <c r="K44" s="1" t="s">
        <v>0</v>
      </c>
    </row>
    <row r="45" spans="10:11">
      <c r="J45" s="1" t="s">
        <v>1</v>
      </c>
      <c r="K45" s="1" t="s">
        <v>2</v>
      </c>
    </row>
    <row r="46" spans="10:11">
      <c r="J46" s="1" t="s">
        <v>3</v>
      </c>
      <c r="K46" s="1" t="s">
        <v>4</v>
      </c>
    </row>
    <row r="47" spans="10:11">
      <c r="J47" s="1" t="s">
        <v>5</v>
      </c>
      <c r="K47" s="1" t="s">
        <v>6</v>
      </c>
    </row>
    <row r="48" spans="10:11">
      <c r="J48" s="1" t="s">
        <v>7</v>
      </c>
      <c r="K48" s="1" t="s">
        <v>8</v>
      </c>
    </row>
    <row r="49" spans="10:11">
      <c r="J49" s="1" t="s">
        <v>9</v>
      </c>
      <c r="K49" s="1" t="s">
        <v>10</v>
      </c>
    </row>
    <row r="50" spans="10:11">
      <c r="J50" s="1" t="s">
        <v>11</v>
      </c>
      <c r="K50" s="1" t="s">
        <v>12</v>
      </c>
    </row>
    <row r="51" spans="10:11">
      <c r="J51" s="1" t="s">
        <v>13</v>
      </c>
      <c r="K51" s="1" t="s">
        <v>14</v>
      </c>
    </row>
    <row r="52" spans="10:11">
      <c r="J52" s="1" t="s">
        <v>15</v>
      </c>
      <c r="K52" s="1" t="s">
        <v>16</v>
      </c>
    </row>
    <row r="53" spans="10:11">
      <c r="J53" s="1" t="s">
        <v>17</v>
      </c>
      <c r="K53" s="1" t="s">
        <v>18</v>
      </c>
    </row>
    <row r="54" spans="10:11">
      <c r="J54" s="1" t="s">
        <v>19</v>
      </c>
      <c r="K54" s="1" t="s">
        <v>20</v>
      </c>
    </row>
    <row r="55" spans="10:11">
      <c r="J55" s="1" t="s">
        <v>21</v>
      </c>
      <c r="K55" s="1" t="s">
        <v>22</v>
      </c>
    </row>
    <row r="56" spans="10:11">
      <c r="J56" s="1" t="s">
        <v>23</v>
      </c>
      <c r="K56" s="1" t="s">
        <v>24</v>
      </c>
    </row>
    <row r="57" spans="10:11">
      <c r="J57" s="1" t="s">
        <v>25</v>
      </c>
      <c r="K57" s="1" t="s">
        <v>26</v>
      </c>
    </row>
    <row r="58" spans="10:11">
      <c r="J58" s="1" t="s">
        <v>27</v>
      </c>
      <c r="K58" s="1" t="s">
        <v>28</v>
      </c>
    </row>
    <row r="59" spans="10:11">
      <c r="J59" s="1" t="s">
        <v>29</v>
      </c>
      <c r="K59" s="1" t="s">
        <v>30</v>
      </c>
    </row>
    <row r="60" spans="10:11">
      <c r="J60" s="1" t="s">
        <v>31</v>
      </c>
      <c r="K60" s="1" t="s">
        <v>626</v>
      </c>
    </row>
    <row r="61" spans="10:11">
      <c r="J61" s="1" t="s">
        <v>630</v>
      </c>
      <c r="K61" s="1" t="s">
        <v>631</v>
      </c>
    </row>
    <row r="62" spans="10:11">
      <c r="J62" s="1" t="s">
        <v>632</v>
      </c>
      <c r="K62" s="1" t="s">
        <v>633</v>
      </c>
    </row>
    <row r="63" spans="10:11">
      <c r="J63" s="1" t="s">
        <v>634</v>
      </c>
      <c r="K63" s="1" t="s">
        <v>730</v>
      </c>
    </row>
    <row r="64" spans="10:11">
      <c r="J64" s="1" t="s">
        <v>731</v>
      </c>
      <c r="K64" s="1" t="s">
        <v>732</v>
      </c>
    </row>
    <row r="65" spans="10:11">
      <c r="J65" s="1" t="s">
        <v>733</v>
      </c>
      <c r="K65" s="1" t="s">
        <v>734</v>
      </c>
    </row>
    <row r="66" spans="10:11">
      <c r="J66" s="1" t="s">
        <v>735</v>
      </c>
      <c r="K66" s="1" t="s">
        <v>736</v>
      </c>
    </row>
    <row r="67" spans="10:11">
      <c r="J67" s="1" t="s">
        <v>737</v>
      </c>
      <c r="K67" s="1" t="s">
        <v>738</v>
      </c>
    </row>
    <row r="68" spans="10:11">
      <c r="J68" s="1" t="s">
        <v>739</v>
      </c>
      <c r="K68" s="1" t="s">
        <v>740</v>
      </c>
    </row>
    <row r="69" spans="10:11">
      <c r="J69" s="1" t="s">
        <v>710</v>
      </c>
      <c r="K69" s="1" t="s">
        <v>711</v>
      </c>
    </row>
    <row r="70" spans="10:11">
      <c r="J70" s="1" t="s">
        <v>712</v>
      </c>
      <c r="K70" s="1" t="s">
        <v>713</v>
      </c>
    </row>
    <row r="71" spans="10:11">
      <c r="J71" s="1" t="s">
        <v>714</v>
      </c>
      <c r="K71" s="1" t="s">
        <v>715</v>
      </c>
    </row>
    <row r="72" spans="10:11">
      <c r="J72" s="1" t="s">
        <v>716</v>
      </c>
      <c r="K72" s="1" t="s">
        <v>717</v>
      </c>
    </row>
    <row r="73" spans="10:11">
      <c r="J73" s="1" t="s">
        <v>718</v>
      </c>
      <c r="K73" s="1" t="s">
        <v>585</v>
      </c>
    </row>
    <row r="74" spans="10:11">
      <c r="J74" s="1" t="s">
        <v>586</v>
      </c>
      <c r="K74" s="1" t="s">
        <v>587</v>
      </c>
    </row>
    <row r="75" spans="10:11">
      <c r="J75" s="1" t="s">
        <v>588</v>
      </c>
      <c r="K75" s="1" t="s">
        <v>589</v>
      </c>
    </row>
    <row r="76" spans="10:11">
      <c r="J76" s="1" t="s">
        <v>590</v>
      </c>
      <c r="K76" s="1" t="s">
        <v>591</v>
      </c>
    </row>
    <row r="77" spans="10:11">
      <c r="J77" s="1" t="s">
        <v>592</v>
      </c>
      <c r="K77" s="1" t="s">
        <v>593</v>
      </c>
    </row>
    <row r="78" spans="10:11">
      <c r="J78" s="1" t="s">
        <v>594</v>
      </c>
      <c r="K78" s="1" t="s">
        <v>595</v>
      </c>
    </row>
    <row r="79" spans="10:11">
      <c r="J79" s="1" t="s">
        <v>596</v>
      </c>
      <c r="K79" s="1" t="s">
        <v>597</v>
      </c>
    </row>
    <row r="80" spans="10:11">
      <c r="J80" s="1" t="s">
        <v>598</v>
      </c>
      <c r="K80" s="1" t="s">
        <v>599</v>
      </c>
    </row>
    <row r="81" spans="10:11">
      <c r="J81" s="1" t="s">
        <v>600</v>
      </c>
      <c r="K81" s="1" t="s">
        <v>601</v>
      </c>
    </row>
    <row r="82" spans="10:11">
      <c r="J82" s="1" t="s">
        <v>602</v>
      </c>
      <c r="K82" s="1" t="s">
        <v>603</v>
      </c>
    </row>
    <row r="83" spans="10:11">
      <c r="J83" s="1" t="s">
        <v>604</v>
      </c>
      <c r="K83" s="1" t="s">
        <v>606</v>
      </c>
    </row>
    <row r="84" spans="10:11">
      <c r="J84" s="1" t="s">
        <v>607</v>
      </c>
      <c r="K84" s="1" t="s">
        <v>608</v>
      </c>
    </row>
    <row r="85" spans="10:11">
      <c r="J85" s="1" t="s">
        <v>609</v>
      </c>
      <c r="K85" s="1" t="s">
        <v>610</v>
      </c>
    </row>
    <row r="86" spans="10:11">
      <c r="J86" s="1" t="s">
        <v>611</v>
      </c>
      <c r="K86" s="1" t="s">
        <v>612</v>
      </c>
    </row>
    <row r="87" spans="10:11">
      <c r="J87" s="1" t="s">
        <v>613</v>
      </c>
      <c r="K87" s="1" t="s">
        <v>614</v>
      </c>
    </row>
    <row r="88" spans="10:11">
      <c r="J88" s="1" t="s">
        <v>615</v>
      </c>
      <c r="K88" s="1" t="s">
        <v>616</v>
      </c>
    </row>
    <row r="89" spans="10:11">
      <c r="J89" s="1" t="s">
        <v>617</v>
      </c>
      <c r="K89" s="1" t="s">
        <v>719</v>
      </c>
    </row>
    <row r="90" spans="10:11">
      <c r="J90" s="1" t="s">
        <v>720</v>
      </c>
      <c r="K90" s="1" t="s">
        <v>721</v>
      </c>
    </row>
    <row r="91" spans="10:11">
      <c r="J91" s="1" t="s">
        <v>722</v>
      </c>
      <c r="K91" s="1" t="s">
        <v>723</v>
      </c>
    </row>
    <row r="92" spans="10:11">
      <c r="J92" s="1" t="s">
        <v>724</v>
      </c>
      <c r="K92" s="1" t="s">
        <v>725</v>
      </c>
    </row>
    <row r="93" spans="10:11">
      <c r="J93" s="1" t="s">
        <v>726</v>
      </c>
      <c r="K93" s="1" t="s">
        <v>727</v>
      </c>
    </row>
    <row r="94" spans="10:11">
      <c r="J94" s="1" t="s">
        <v>728</v>
      </c>
      <c r="K94" s="1" t="s">
        <v>729</v>
      </c>
    </row>
    <row r="95" spans="10:11">
      <c r="J95" s="1" t="s">
        <v>422</v>
      </c>
      <c r="K95" s="1" t="s">
        <v>423</v>
      </c>
    </row>
    <row r="96" spans="10:11">
      <c r="J96" s="1" t="s">
        <v>424</v>
      </c>
      <c r="K96" s="1" t="s">
        <v>425</v>
      </c>
    </row>
    <row r="97" spans="10:11">
      <c r="J97" s="1" t="s">
        <v>426</v>
      </c>
      <c r="K97" s="1" t="s">
        <v>427</v>
      </c>
    </row>
    <row r="98" spans="10:11">
      <c r="J98" s="1" t="s">
        <v>428</v>
      </c>
      <c r="K98" s="1" t="s">
        <v>429</v>
      </c>
    </row>
    <row r="99" spans="10:11">
      <c r="J99" s="1" t="s">
        <v>430</v>
      </c>
      <c r="K99" s="1" t="s">
        <v>431</v>
      </c>
    </row>
    <row r="100" spans="10:11">
      <c r="J100" s="1" t="s">
        <v>432</v>
      </c>
      <c r="K100" s="1" t="s">
        <v>433</v>
      </c>
    </row>
    <row r="101" spans="10:11">
      <c r="J101" s="1" t="s">
        <v>434</v>
      </c>
      <c r="K101" s="1" t="s">
        <v>435</v>
      </c>
    </row>
    <row r="102" spans="10:11">
      <c r="J102" s="1" t="s">
        <v>436</v>
      </c>
      <c r="K102" s="1" t="s">
        <v>437</v>
      </c>
    </row>
    <row r="103" spans="10:11">
      <c r="J103" s="1" t="s">
        <v>438</v>
      </c>
      <c r="K103" s="1" t="s">
        <v>439</v>
      </c>
    </row>
    <row r="104" spans="10:11">
      <c r="J104" s="1" t="s">
        <v>440</v>
      </c>
      <c r="K104" s="1" t="s">
        <v>441</v>
      </c>
    </row>
    <row r="105" spans="10:11">
      <c r="J105" s="1" t="s">
        <v>442</v>
      </c>
      <c r="K105" s="1" t="s">
        <v>443</v>
      </c>
    </row>
    <row r="106" spans="10:11">
      <c r="J106" s="1" t="s">
        <v>444</v>
      </c>
      <c r="K106" s="1" t="s">
        <v>445</v>
      </c>
    </row>
    <row r="107" spans="10:11">
      <c r="J107" s="1" t="s">
        <v>446</v>
      </c>
      <c r="K107" s="1" t="s">
        <v>447</v>
      </c>
    </row>
    <row r="108" spans="10:11">
      <c r="J108" s="1" t="s">
        <v>448</v>
      </c>
      <c r="K108" s="1" t="s">
        <v>449</v>
      </c>
    </row>
    <row r="109" spans="10:11">
      <c r="J109" s="1" t="s">
        <v>450</v>
      </c>
      <c r="K109" s="1" t="s">
        <v>451</v>
      </c>
    </row>
    <row r="110" spans="10:11">
      <c r="J110" s="1" t="s">
        <v>452</v>
      </c>
      <c r="K110" s="1" t="s">
        <v>453</v>
      </c>
    </row>
    <row r="111" spans="10:11">
      <c r="J111" s="1" t="s">
        <v>454</v>
      </c>
      <c r="K111" s="1" t="s">
        <v>455</v>
      </c>
    </row>
    <row r="112" spans="10:11">
      <c r="J112" s="1" t="s">
        <v>456</v>
      </c>
      <c r="K112" s="1" t="s">
        <v>457</v>
      </c>
    </row>
    <row r="113" spans="10:11">
      <c r="J113" s="1" t="s">
        <v>458</v>
      </c>
      <c r="K113" s="1" t="s">
        <v>459</v>
      </c>
    </row>
    <row r="114" spans="10:11">
      <c r="J114" s="1" t="s">
        <v>460</v>
      </c>
      <c r="K114" s="1" t="s">
        <v>461</v>
      </c>
    </row>
    <row r="115" spans="10:11">
      <c r="J115" s="1" t="s">
        <v>462</v>
      </c>
      <c r="K115" s="1" t="s">
        <v>463</v>
      </c>
    </row>
    <row r="116" spans="10:11">
      <c r="J116" s="1" t="s">
        <v>464</v>
      </c>
      <c r="K116" s="1" t="s">
        <v>465</v>
      </c>
    </row>
    <row r="117" spans="10:11">
      <c r="J117" s="1" t="s">
        <v>466</v>
      </c>
      <c r="K117" s="1" t="s">
        <v>467</v>
      </c>
    </row>
    <row r="118" spans="10:11">
      <c r="J118" s="1" t="s">
        <v>468</v>
      </c>
      <c r="K118" s="1" t="s">
        <v>469</v>
      </c>
    </row>
    <row r="119" spans="10:11">
      <c r="J119" s="1" t="s">
        <v>486</v>
      </c>
      <c r="K119" s="1" t="s">
        <v>487</v>
      </c>
    </row>
    <row r="120" spans="10:11">
      <c r="J120" s="1" t="s">
        <v>488</v>
      </c>
      <c r="K120" s="1" t="s">
        <v>489</v>
      </c>
    </row>
    <row r="121" spans="10:11">
      <c r="J121" s="1" t="s">
        <v>490</v>
      </c>
      <c r="K121" s="1" t="s">
        <v>491</v>
      </c>
    </row>
    <row r="122" spans="10:11">
      <c r="J122" s="1" t="s">
        <v>492</v>
      </c>
      <c r="K122" s="1" t="s">
        <v>493</v>
      </c>
    </row>
    <row r="123" spans="10:11">
      <c r="J123" s="1" t="s">
        <v>494</v>
      </c>
      <c r="K123" s="1" t="s">
        <v>496</v>
      </c>
    </row>
    <row r="124" spans="10:11">
      <c r="J124" s="1" t="s">
        <v>497</v>
      </c>
      <c r="K124" s="1" t="s">
        <v>498</v>
      </c>
    </row>
    <row r="125" spans="10:11">
      <c r="J125" s="1" t="s">
        <v>499</v>
      </c>
      <c r="K125" s="1" t="s">
        <v>500</v>
      </c>
    </row>
    <row r="126" spans="10:11">
      <c r="J126" s="1" t="s">
        <v>501</v>
      </c>
      <c r="K126" s="1" t="s">
        <v>502</v>
      </c>
    </row>
    <row r="127" spans="10:11">
      <c r="J127" s="1" t="s">
        <v>503</v>
      </c>
      <c r="K127" s="1" t="s">
        <v>504</v>
      </c>
    </row>
    <row r="128" spans="10:11">
      <c r="J128" s="1" t="s">
        <v>505</v>
      </c>
      <c r="K128" s="1" t="s">
        <v>506</v>
      </c>
    </row>
    <row r="129" spans="10:11">
      <c r="J129" s="1" t="s">
        <v>507</v>
      </c>
      <c r="K129" s="1" t="s">
        <v>508</v>
      </c>
    </row>
    <row r="130" spans="10:11">
      <c r="J130" s="1" t="s">
        <v>509</v>
      </c>
      <c r="K130" s="1" t="s">
        <v>510</v>
      </c>
    </row>
    <row r="131" spans="10:11">
      <c r="J131" s="1" t="s">
        <v>511</v>
      </c>
      <c r="K131" s="1" t="s">
        <v>512</v>
      </c>
    </row>
    <row r="132" spans="10:11">
      <c r="J132" s="1" t="s">
        <v>513</v>
      </c>
      <c r="K132" s="1" t="s">
        <v>514</v>
      </c>
    </row>
    <row r="133" spans="10:11">
      <c r="J133" s="1" t="s">
        <v>515</v>
      </c>
      <c r="K133" s="1" t="s">
        <v>516</v>
      </c>
    </row>
    <row r="134" spans="10:11">
      <c r="J134" s="1" t="s">
        <v>517</v>
      </c>
      <c r="K134" s="1" t="s">
        <v>518</v>
      </c>
    </row>
    <row r="135" spans="10:11">
      <c r="J135" s="1" t="s">
        <v>519</v>
      </c>
      <c r="K135" s="1" t="s">
        <v>520</v>
      </c>
    </row>
    <row r="136" spans="10:11">
      <c r="J136" s="1" t="s">
        <v>521</v>
      </c>
      <c r="K136" s="1" t="s">
        <v>522</v>
      </c>
    </row>
    <row r="137" spans="10:11">
      <c r="J137" s="1" t="s">
        <v>523</v>
      </c>
      <c r="K137" s="1" t="s">
        <v>524</v>
      </c>
    </row>
    <row r="138" spans="10:11">
      <c r="J138" s="1" t="s">
        <v>525</v>
      </c>
      <c r="K138" s="1" t="s">
        <v>526</v>
      </c>
    </row>
    <row r="139" spans="10:11">
      <c r="J139" s="1" t="s">
        <v>527</v>
      </c>
      <c r="K139" s="1" t="s">
        <v>528</v>
      </c>
    </row>
    <row r="140" spans="10:11">
      <c r="J140" s="1" t="s">
        <v>529</v>
      </c>
      <c r="K140" s="1" t="s">
        <v>530</v>
      </c>
    </row>
    <row r="141" spans="10:11">
      <c r="J141" s="1" t="s">
        <v>531</v>
      </c>
      <c r="K141" s="1" t="s">
        <v>532</v>
      </c>
    </row>
    <row r="142" spans="10:11">
      <c r="J142" s="1" t="s">
        <v>533</v>
      </c>
      <c r="K142" s="1" t="s">
        <v>534</v>
      </c>
    </row>
    <row r="143" spans="10:11">
      <c r="J143" s="1" t="s">
        <v>535</v>
      </c>
      <c r="K143" s="1" t="s">
        <v>536</v>
      </c>
    </row>
    <row r="144" spans="10:11">
      <c r="J144" s="1" t="s">
        <v>537</v>
      </c>
      <c r="K144" s="1" t="s">
        <v>538</v>
      </c>
    </row>
    <row r="145" spans="10:11">
      <c r="J145" s="1" t="s">
        <v>539</v>
      </c>
      <c r="K145" s="1" t="s">
        <v>540</v>
      </c>
    </row>
    <row r="146" spans="10:11">
      <c r="J146" s="1" t="s">
        <v>541</v>
      </c>
      <c r="K146" s="1" t="s">
        <v>542</v>
      </c>
    </row>
    <row r="147" spans="10:11">
      <c r="J147" s="1" t="s">
        <v>543</v>
      </c>
      <c r="K147" s="1" t="s">
        <v>544</v>
      </c>
    </row>
    <row r="148" spans="10:11">
      <c r="J148" s="1" t="s">
        <v>545</v>
      </c>
      <c r="K148" s="1" t="s">
        <v>546</v>
      </c>
    </row>
    <row r="149" spans="10:11">
      <c r="J149" s="1" t="s">
        <v>547</v>
      </c>
      <c r="K149" s="1" t="s">
        <v>548</v>
      </c>
    </row>
    <row r="150" spans="10:11">
      <c r="J150" s="1" t="s">
        <v>549</v>
      </c>
      <c r="K150" s="1" t="s">
        <v>550</v>
      </c>
    </row>
    <row r="151" spans="10:11">
      <c r="J151" s="1" t="s">
        <v>551</v>
      </c>
      <c r="K151" s="1" t="s">
        <v>552</v>
      </c>
    </row>
    <row r="152" spans="10:11">
      <c r="J152" s="1" t="s">
        <v>553</v>
      </c>
      <c r="K152" s="1" t="s">
        <v>554</v>
      </c>
    </row>
    <row r="153" spans="10:11">
      <c r="J153" s="1" t="s">
        <v>555</v>
      </c>
      <c r="K153" s="1" t="s">
        <v>556</v>
      </c>
    </row>
    <row r="154" spans="10:11">
      <c r="J154" s="1" t="s">
        <v>557</v>
      </c>
      <c r="K154" s="1" t="s">
        <v>558</v>
      </c>
    </row>
    <row r="155" spans="10:11">
      <c r="J155" s="1" t="s">
        <v>559</v>
      </c>
      <c r="K155" s="1" t="s">
        <v>473</v>
      </c>
    </row>
    <row r="156" spans="10:11">
      <c r="J156" s="1" t="s">
        <v>474</v>
      </c>
      <c r="K156" s="1" t="s">
        <v>475</v>
      </c>
    </row>
    <row r="157" spans="10:11">
      <c r="J157" s="1" t="s">
        <v>476</v>
      </c>
      <c r="K157" s="1" t="s">
        <v>477</v>
      </c>
    </row>
    <row r="158" spans="10:11">
      <c r="J158" s="1" t="s">
        <v>478</v>
      </c>
      <c r="K158" s="1" t="s">
        <v>479</v>
      </c>
    </row>
    <row r="159" spans="10:11">
      <c r="J159" s="1" t="s">
        <v>480</v>
      </c>
      <c r="K159" s="1" t="s">
        <v>481</v>
      </c>
    </row>
    <row r="160" spans="10:11">
      <c r="J160" s="1" t="s">
        <v>482</v>
      </c>
      <c r="K160" s="1" t="s">
        <v>483</v>
      </c>
    </row>
    <row r="161" spans="10:11">
      <c r="J161" s="1" t="s">
        <v>484</v>
      </c>
      <c r="K161" s="1" t="s">
        <v>485</v>
      </c>
    </row>
    <row r="162" spans="10:11">
      <c r="J162" s="1" t="s">
        <v>620</v>
      </c>
      <c r="K162" s="1" t="s">
        <v>621</v>
      </c>
    </row>
    <row r="163" spans="10:11">
      <c r="J163" s="1" t="s">
        <v>470</v>
      </c>
      <c r="K163" s="1" t="s">
        <v>471</v>
      </c>
    </row>
    <row r="164" spans="10:11">
      <c r="J164" s="1" t="s">
        <v>472</v>
      </c>
      <c r="K164" s="1" t="s">
        <v>560</v>
      </c>
    </row>
    <row r="165" spans="10:11">
      <c r="J165" s="1" t="s">
        <v>561</v>
      </c>
      <c r="K165" s="1" t="s">
        <v>562</v>
      </c>
    </row>
    <row r="166" spans="10:11">
      <c r="J166" s="1" t="s">
        <v>563</v>
      </c>
      <c r="K166" s="1" t="s">
        <v>564</v>
      </c>
    </row>
    <row r="167" spans="10:11">
      <c r="J167" s="1" t="s">
        <v>565</v>
      </c>
      <c r="K167" s="1" t="s">
        <v>566</v>
      </c>
    </row>
    <row r="168" spans="10:11">
      <c r="J168" s="1" t="s">
        <v>567</v>
      </c>
      <c r="K168" s="1" t="s">
        <v>568</v>
      </c>
    </row>
    <row r="169" spans="10:11">
      <c r="J169" s="1" t="s">
        <v>569</v>
      </c>
      <c r="K169" s="1" t="s">
        <v>570</v>
      </c>
    </row>
    <row r="170" spans="10:11">
      <c r="J170" s="1" t="s">
        <v>571</v>
      </c>
      <c r="K170" s="1" t="s">
        <v>572</v>
      </c>
    </row>
    <row r="171" spans="10:11">
      <c r="J171" s="1" t="s">
        <v>573</v>
      </c>
      <c r="K171" s="1" t="s">
        <v>574</v>
      </c>
    </row>
  </sheetData>
  <sheetProtection selectLockedCells="1"/>
  <dataConsolidate/>
  <phoneticPr fontId="0" type="noConversion"/>
  <dataValidations count="2">
    <dataValidation type="list" allowBlank="1" showInputMessage="1" showErrorMessage="1" sqref="D6">
      <formula1>UnitList</formula1>
    </dataValidation>
    <dataValidation type="list" allowBlank="1" showInputMessage="1" showErrorMessage="1" sqref="D7">
      <formula1>ScaleList</formula1>
    </dataValidation>
  </dataValidations>
  <hyperlinks>
    <hyperlink ref="K23" r:id="rId1" display="http://www.xe.com/euro.htm"/>
    <hyperlink ref="K80" location="cfa" display="cfa"/>
  </hyperlinks>
  <pageMargins left="0.7" right="0.7" top="0.75" bottom="0.75" header="0.3" footer="0.3"/>
  <pageSetup paperSize="9" orientation="portrait" verticalDpi="18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workbookViewId="0"/>
  </sheetViews>
  <sheetFormatPr defaultColWidth="9.140625" defaultRowHeight="15"/>
  <cols>
    <col min="1" max="16384" width="9.140625" style="1"/>
  </cols>
  <sheetData/>
  <sheetProtection selectLockedCells="1"/>
  <dataConsolidate/>
  <phoneticPr fontId="0"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
  <sheetViews>
    <sheetView workbookViewId="0"/>
  </sheetViews>
  <sheetFormatPr defaultColWidth="9.140625" defaultRowHeight="15"/>
  <cols>
    <col min="1" max="16384" width="9.140625" style="1"/>
  </cols>
  <sheetData/>
  <sheetProtection selectLockedCells="1"/>
  <phoneticPr fontId="2"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
  <sheetViews>
    <sheetView workbookViewId="0">
      <selection activeCell="A2" sqref="A2"/>
    </sheetView>
  </sheetViews>
  <sheetFormatPr defaultColWidth="9.140625" defaultRowHeight="15"/>
  <cols>
    <col min="1" max="16384" width="9.140625" style="1"/>
  </cols>
  <sheetData/>
  <sheetProtection selectLockedCells="1"/>
  <phoneticPr fontId="2" type="noConversion"/>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H12"/>
  <sheetViews>
    <sheetView showGridLines="0" topLeftCell="D1" workbookViewId="0">
      <selection sqref="A1:C1048576"/>
    </sheetView>
  </sheetViews>
  <sheetFormatPr defaultRowHeight="15"/>
  <cols>
    <col min="1" max="3" width="9.140625" hidden="1" customWidth="1"/>
    <col min="5" max="5" width="68.7109375" customWidth="1"/>
    <col min="6" max="6" width="28.5703125" customWidth="1"/>
  </cols>
  <sheetData>
    <row r="1" spans="1:8" ht="27.95" customHeight="1">
      <c r="A1" s="9" t="s">
        <v>243</v>
      </c>
      <c r="D1" s="107" t="s">
        <v>61</v>
      </c>
      <c r="E1" s="107"/>
      <c r="F1" s="107"/>
    </row>
    <row r="5" spans="1:8">
      <c r="E5" s="68" t="s">
        <v>638</v>
      </c>
      <c r="G5" s="69" t="s">
        <v>640</v>
      </c>
    </row>
    <row r="6" spans="1:8">
      <c r="E6" s="68" t="s">
        <v>246</v>
      </c>
      <c r="G6" s="36"/>
      <c r="H6" s="37" t="s">
        <v>641</v>
      </c>
    </row>
    <row r="7" spans="1:8">
      <c r="E7" s="68" t="s">
        <v>247</v>
      </c>
      <c r="G7" s="38"/>
      <c r="H7" s="37" t="s">
        <v>642</v>
      </c>
    </row>
    <row r="8" spans="1:8">
      <c r="E8" s="68" t="s">
        <v>248</v>
      </c>
      <c r="G8" s="16"/>
      <c r="H8" s="37" t="s">
        <v>643</v>
      </c>
    </row>
    <row r="9" spans="1:8">
      <c r="E9" s="68" t="s">
        <v>249</v>
      </c>
      <c r="G9" s="39"/>
      <c r="H9" s="37" t="s">
        <v>644</v>
      </c>
    </row>
    <row r="10" spans="1:8">
      <c r="E10" s="68" t="s">
        <v>250</v>
      </c>
      <c r="G10" s="40"/>
      <c r="H10" s="37" t="s">
        <v>645</v>
      </c>
    </row>
    <row r="11" spans="1:8" s="94" customFormat="1">
      <c r="E11" s="95" t="s">
        <v>792</v>
      </c>
      <c r="G11" s="70"/>
      <c r="H11" s="37" t="s">
        <v>235</v>
      </c>
    </row>
    <row r="12" spans="1:8">
      <c r="E12" s="68" t="s">
        <v>759</v>
      </c>
    </row>
  </sheetData>
  <mergeCells count="1">
    <mergeCell ref="D1:F1"/>
  </mergeCells>
  <phoneticPr fontId="2" type="noConversion"/>
  <hyperlinks>
    <hyperlink ref="E5" location="'General Information'!A1" display="General Information"/>
    <hyperlink ref="E6" location="'RatingWiseStdAdv'!A1" display="Section 1 - Distribution of Standard Advances- Rating-wise"/>
    <hyperlink ref="E7" location="'RatingwiseNonSLR'!A1" display="Section 2 - Distribution of Non-SLR Investments- Rating-wise "/>
    <hyperlink ref="E8" location="'Securitization'!A1" display="Section 3 - Loan Sales and Securitization"/>
    <hyperlink ref="E9" location="'CreditCardBusiness'!A1" display="Section 4 - Details of the Credit Card Business carried by the Bank or through its Subsidiaries"/>
    <hyperlink ref="E10" location="'Housing-Finance'!A1" display="Section 5 - Housing Finance (Domestic Operations)"/>
    <hyperlink ref="E12" location="'Authorised Signatory'!A1" display="Authorised Signatory"/>
    <hyperlink ref="E11" location="NetOverseasInvestment!A1" display="Section 6- Net Overseas Investment"/>
  </hyperlinks>
  <pageMargins left="0.75" right="0.75" top="1" bottom="1" header="0.5" footer="0.5"/>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H25"/>
  <sheetViews>
    <sheetView showGridLines="0" tabSelected="1" topLeftCell="D1" workbookViewId="0">
      <selection activeCell="F12" sqref="F12"/>
    </sheetView>
  </sheetViews>
  <sheetFormatPr defaultRowHeight="15"/>
  <cols>
    <col min="1" max="3" width="9.140625" hidden="1" customWidth="1"/>
    <col min="4" max="4" width="44" customWidth="1"/>
    <col min="5" max="5" width="38.5703125" customWidth="1"/>
  </cols>
  <sheetData>
    <row r="1" spans="1:8" ht="27.95" customHeight="1">
      <c r="A1" s="9" t="s">
        <v>56</v>
      </c>
      <c r="D1" s="107" t="s">
        <v>638</v>
      </c>
      <c r="E1" s="107"/>
      <c r="F1" s="107"/>
      <c r="G1" s="107"/>
      <c r="H1" s="107"/>
    </row>
    <row r="3" spans="1:8">
      <c r="E3" s="68" t="s">
        <v>639</v>
      </c>
    </row>
    <row r="4" spans="1:8">
      <c r="A4" s="18"/>
      <c r="B4" s="18"/>
      <c r="C4" s="18" t="s">
        <v>57</v>
      </c>
      <c r="D4" s="18"/>
      <c r="E4" s="18"/>
      <c r="F4" s="18"/>
      <c r="G4" s="18"/>
    </row>
    <row r="5" spans="1:8" hidden="1">
      <c r="A5" s="18"/>
      <c r="B5" s="18"/>
      <c r="C5" s="18"/>
      <c r="D5" s="18"/>
      <c r="E5" s="18"/>
      <c r="F5" s="18"/>
      <c r="G5" s="18"/>
    </row>
    <row r="6" spans="1:8" hidden="1">
      <c r="A6" s="18"/>
      <c r="B6" s="18"/>
      <c r="C6" s="18"/>
      <c r="D6" s="18"/>
      <c r="E6" s="18"/>
      <c r="F6" s="18"/>
      <c r="G6" s="18"/>
    </row>
    <row r="7" spans="1:8" hidden="1">
      <c r="A7" s="18"/>
      <c r="B7" s="18"/>
      <c r="C7" s="18" t="s">
        <v>37</v>
      </c>
      <c r="D7" s="18" t="s">
        <v>41</v>
      </c>
      <c r="E7" s="18"/>
      <c r="F7" s="18" t="s">
        <v>36</v>
      </c>
      <c r="G7" s="18" t="s">
        <v>38</v>
      </c>
    </row>
    <row r="8" spans="1:8" hidden="1">
      <c r="A8" s="18"/>
      <c r="B8" s="18"/>
      <c r="C8" s="18" t="s">
        <v>36</v>
      </c>
      <c r="G8" s="18"/>
    </row>
    <row r="9" spans="1:8">
      <c r="A9" s="18" t="s">
        <v>213</v>
      </c>
      <c r="B9" s="18"/>
      <c r="C9" s="18"/>
      <c r="D9" s="11" t="s">
        <v>206</v>
      </c>
      <c r="E9" s="78" t="str">
        <f>StartUp!D25</f>
        <v>Risk Based Supervision</v>
      </c>
      <c r="G9" s="18"/>
    </row>
    <row r="10" spans="1:8">
      <c r="A10" s="18" t="s">
        <v>214</v>
      </c>
      <c r="B10" s="18"/>
      <c r="C10" s="18"/>
      <c r="D10" s="11" t="s">
        <v>207</v>
      </c>
      <c r="E10" s="78" t="str">
        <f>StartUp!D26</f>
        <v>RBS</v>
      </c>
      <c r="G10" s="18"/>
    </row>
    <row r="11" spans="1:8">
      <c r="A11" s="18" t="s">
        <v>52</v>
      </c>
      <c r="B11" s="18"/>
      <c r="C11" s="18"/>
      <c r="D11" s="11" t="s">
        <v>49</v>
      </c>
      <c r="E11" s="78">
        <f>StartUp!D17</f>
        <v>0</v>
      </c>
      <c r="G11" s="18"/>
    </row>
    <row r="12" spans="1:8">
      <c r="A12" s="18" t="s">
        <v>215</v>
      </c>
      <c r="B12" s="18"/>
      <c r="C12" s="18"/>
      <c r="D12" s="11" t="s">
        <v>210</v>
      </c>
      <c r="E12" s="78">
        <f>StartUp!D16</f>
        <v>0</v>
      </c>
      <c r="G12" s="18"/>
    </row>
    <row r="13" spans="1:8">
      <c r="A13" s="18" t="s">
        <v>53</v>
      </c>
      <c r="B13" s="18"/>
      <c r="C13" s="18"/>
      <c r="D13" s="11" t="s">
        <v>58</v>
      </c>
      <c r="E13" s="27">
        <f>StartUp!G9</f>
        <v>0</v>
      </c>
      <c r="G13" s="18"/>
    </row>
    <row r="14" spans="1:8">
      <c r="A14" s="18" t="s">
        <v>216</v>
      </c>
      <c r="B14" s="18"/>
      <c r="C14" s="18"/>
      <c r="D14" s="11" t="s">
        <v>211</v>
      </c>
      <c r="E14" s="74" t="str">
        <f>StartUp!D28</f>
        <v>Quarterly</v>
      </c>
      <c r="G14" s="18"/>
    </row>
    <row r="15" spans="1:8">
      <c r="A15" s="18" t="s">
        <v>54</v>
      </c>
      <c r="B15" s="18"/>
      <c r="C15" s="18"/>
      <c r="D15" s="11" t="s">
        <v>59</v>
      </c>
      <c r="E15" s="34"/>
      <c r="G15" s="18"/>
    </row>
    <row r="16" spans="1:8">
      <c r="A16" s="18" t="s">
        <v>350</v>
      </c>
      <c r="B16" s="18"/>
      <c r="C16" s="18"/>
      <c r="D16" s="11" t="s">
        <v>51</v>
      </c>
      <c r="E16" s="77"/>
      <c r="G16" s="18"/>
    </row>
    <row r="17" spans="1:7">
      <c r="A17" s="18" t="s">
        <v>217</v>
      </c>
      <c r="B17" s="18"/>
      <c r="C17" s="18"/>
      <c r="D17" s="11" t="s">
        <v>208</v>
      </c>
      <c r="E17" s="89"/>
      <c r="G17" s="18"/>
    </row>
    <row r="18" spans="1:7">
      <c r="A18" s="18" t="s">
        <v>55</v>
      </c>
      <c r="B18" s="18"/>
      <c r="C18" s="18"/>
      <c r="D18" s="11" t="s">
        <v>60</v>
      </c>
      <c r="E18" s="20"/>
      <c r="G18" s="18"/>
    </row>
    <row r="19" spans="1:7">
      <c r="A19" s="18" t="s">
        <v>264</v>
      </c>
      <c r="B19" s="18"/>
      <c r="C19" s="18"/>
      <c r="D19" s="11" t="s">
        <v>50</v>
      </c>
      <c r="E19" s="45">
        <f>StartUp!D24</f>
        <v>0</v>
      </c>
      <c r="G19" s="18"/>
    </row>
    <row r="20" spans="1:7">
      <c r="A20" s="18" t="s">
        <v>245</v>
      </c>
      <c r="B20" s="18"/>
      <c r="C20" s="18"/>
      <c r="D20" s="11" t="s">
        <v>244</v>
      </c>
      <c r="E20" s="20"/>
      <c r="G20" s="18"/>
    </row>
    <row r="21" spans="1:7">
      <c r="A21" s="18" t="s">
        <v>218</v>
      </c>
      <c r="B21" s="18"/>
      <c r="C21" s="18"/>
      <c r="D21" s="11" t="s">
        <v>212</v>
      </c>
      <c r="E21" s="74" t="str">
        <f>StartUp!D27</f>
        <v>V1.5</v>
      </c>
      <c r="G21" s="18"/>
    </row>
    <row r="22" spans="1:7">
      <c r="A22" s="18" t="s">
        <v>256</v>
      </c>
      <c r="B22" s="18"/>
      <c r="C22" s="18"/>
      <c r="D22" s="11" t="s">
        <v>255</v>
      </c>
      <c r="E22" s="76"/>
      <c r="G22" s="18"/>
    </row>
    <row r="23" spans="1:7">
      <c r="A23" s="18" t="s">
        <v>219</v>
      </c>
      <c r="B23" s="18"/>
      <c r="C23" s="18"/>
      <c r="D23" s="73" t="s">
        <v>209</v>
      </c>
      <c r="E23" s="75">
        <f>StartUp!G8</f>
        <v>0</v>
      </c>
      <c r="G23" s="18"/>
    </row>
    <row r="24" spans="1:7">
      <c r="A24" s="18"/>
      <c r="B24" s="18"/>
      <c r="C24" s="18" t="s">
        <v>36</v>
      </c>
      <c r="D24" s="108" t="str">
        <f>CONCATENATE("Note: Enter upto ",StartUp!D23," digits after decimal.")</f>
        <v>Note: Enter upto  digits after decimal.</v>
      </c>
      <c r="E24" s="108"/>
      <c r="G24" s="18"/>
    </row>
    <row r="25" spans="1:7">
      <c r="A25" s="18"/>
      <c r="B25" s="18"/>
      <c r="C25" s="18" t="s">
        <v>39</v>
      </c>
      <c r="D25" s="18"/>
      <c r="E25" s="18"/>
      <c r="F25" s="18"/>
      <c r="G25" s="18" t="s">
        <v>40</v>
      </c>
    </row>
  </sheetData>
  <mergeCells count="2">
    <mergeCell ref="D1:H1"/>
    <mergeCell ref="D24:E24"/>
  </mergeCells>
  <phoneticPr fontId="2" type="noConversion"/>
  <dataValidations count="3">
    <dataValidation allowBlank="1" showInputMessage="1" showErrorMessage="1" errorTitle="Input Error" sqref="E16:E17"/>
    <dataValidation type="list" allowBlank="1" showInputMessage="1" showErrorMessage="1" errorTitle="Input Error" error="Please enter a valid value from dropdown" sqref="E18">
      <formula1>"Validated,Un-Validated"</formula1>
    </dataValidation>
    <dataValidation allowBlank="1" showInputMessage="1" errorTitle="Input Error" error="Please enter a valid value from dropdown" sqref="E19:E20"/>
  </dataValidations>
  <hyperlinks>
    <hyperlink ref="E3" location="Navigation!A1" display="Back To Navigation Page"/>
  </hyperlinks>
  <pageMargins left="0.75" right="0.75" top="1" bottom="1" header="0.5" footer="0.5"/>
  <pageSetup orientation="portrait" horizontalDpi="300" verticalDpi="300"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Y64"/>
  <sheetViews>
    <sheetView showGridLines="0" topLeftCell="D1" workbookViewId="0">
      <selection sqref="A1:C1048576"/>
    </sheetView>
  </sheetViews>
  <sheetFormatPr defaultRowHeight="15"/>
  <cols>
    <col min="1" max="1" width="6.140625" hidden="1" customWidth="1"/>
    <col min="2" max="2" width="12.85546875" hidden="1" customWidth="1"/>
    <col min="3" max="3" width="9.42578125" hidden="1" customWidth="1"/>
    <col min="4" max="4" width="5" customWidth="1"/>
    <col min="5" max="5" width="16.7109375" customWidth="1"/>
    <col min="6" max="6" width="29.28515625" customWidth="1"/>
    <col min="7" max="7" width="14.28515625" customWidth="1"/>
    <col min="8" max="8" width="10.5703125" customWidth="1"/>
    <col min="9" max="9" width="10.7109375" customWidth="1"/>
    <col min="10" max="10" width="10.85546875" customWidth="1"/>
    <col min="11" max="11" width="13.42578125" customWidth="1"/>
    <col min="12" max="12" width="11" customWidth="1"/>
    <col min="13" max="13" width="10.140625" customWidth="1"/>
    <col min="14" max="14" width="10.28515625" customWidth="1"/>
    <col min="15" max="15" width="11.140625" customWidth="1"/>
    <col min="16" max="16" width="13.28515625" customWidth="1"/>
    <col min="17" max="17" width="19.28515625" customWidth="1"/>
    <col min="18" max="18" width="11.5703125" hidden="1" customWidth="1"/>
    <col min="19" max="19" width="17.7109375" customWidth="1"/>
  </cols>
  <sheetData>
    <row r="1" spans="1:24" ht="27.95" customHeight="1">
      <c r="A1" s="9" t="s">
        <v>64</v>
      </c>
      <c r="D1" s="107" t="s">
        <v>246</v>
      </c>
      <c r="E1" s="107"/>
      <c r="F1" s="107"/>
      <c r="G1" s="107"/>
      <c r="H1" s="107"/>
      <c r="I1" s="107"/>
      <c r="J1" s="107"/>
      <c r="K1" s="107"/>
      <c r="L1" s="107"/>
      <c r="M1" s="107"/>
      <c r="N1" s="107"/>
      <c r="O1" s="107"/>
      <c r="P1" s="107"/>
      <c r="Q1" s="107"/>
      <c r="R1" s="107"/>
      <c r="S1" s="107"/>
    </row>
    <row r="3" spans="1:24">
      <c r="G3" s="68" t="s">
        <v>639</v>
      </c>
    </row>
    <row r="4" spans="1:24">
      <c r="A4" s="18"/>
      <c r="B4" s="18"/>
      <c r="C4" s="18" t="s">
        <v>65</v>
      </c>
      <c r="D4" s="18"/>
      <c r="E4" s="18"/>
      <c r="F4" s="18"/>
      <c r="G4" s="18"/>
      <c r="H4" s="18"/>
      <c r="I4" s="18"/>
      <c r="J4" s="18"/>
      <c r="K4" s="18"/>
      <c r="L4" s="18"/>
      <c r="M4" s="18"/>
      <c r="N4" s="18"/>
      <c r="O4" s="18"/>
      <c r="P4" s="18"/>
      <c r="Q4" s="18"/>
      <c r="R4" s="18"/>
      <c r="S4" s="18"/>
      <c r="T4" s="18"/>
      <c r="U4" s="15"/>
      <c r="V4" s="15"/>
      <c r="W4" s="15"/>
      <c r="X4" s="15"/>
    </row>
    <row r="5" spans="1:24" hidden="1">
      <c r="A5" s="18"/>
      <c r="B5" s="18"/>
      <c r="C5" s="18"/>
      <c r="D5" s="18"/>
      <c r="E5" s="18"/>
      <c r="F5" s="18"/>
      <c r="G5" s="18" t="s">
        <v>77</v>
      </c>
      <c r="H5" s="18" t="s">
        <v>78</v>
      </c>
      <c r="I5" s="18" t="s">
        <v>79</v>
      </c>
      <c r="J5" s="18" t="s">
        <v>79</v>
      </c>
      <c r="K5" s="18" t="s">
        <v>80</v>
      </c>
      <c r="L5" s="18" t="s">
        <v>77</v>
      </c>
      <c r="M5" s="18" t="s">
        <v>78</v>
      </c>
      <c r="N5" s="18" t="s">
        <v>79</v>
      </c>
      <c r="O5" s="18" t="s">
        <v>79</v>
      </c>
      <c r="P5" s="18" t="s">
        <v>80</v>
      </c>
      <c r="Q5" s="18" t="s">
        <v>81</v>
      </c>
      <c r="R5" s="18"/>
      <c r="S5" s="18"/>
      <c r="T5" s="18"/>
      <c r="U5" s="15"/>
      <c r="V5" s="15"/>
      <c r="W5" s="15"/>
      <c r="X5" s="15"/>
    </row>
    <row r="6" spans="1:24" hidden="1">
      <c r="A6" s="18"/>
      <c r="B6" s="18"/>
      <c r="C6" s="18"/>
      <c r="D6" s="18"/>
      <c r="E6" s="18" t="s">
        <v>366</v>
      </c>
      <c r="F6" s="18"/>
      <c r="G6" s="18" t="s">
        <v>271</v>
      </c>
      <c r="H6" s="18" t="s">
        <v>271</v>
      </c>
      <c r="I6" s="18" t="s">
        <v>272</v>
      </c>
      <c r="J6" s="18" t="s">
        <v>273</v>
      </c>
      <c r="K6" s="18" t="s">
        <v>271</v>
      </c>
      <c r="L6" s="18" t="s">
        <v>274</v>
      </c>
      <c r="M6" s="18" t="s">
        <v>274</v>
      </c>
      <c r="N6" s="18" t="s">
        <v>257</v>
      </c>
      <c r="O6" s="18" t="s">
        <v>258</v>
      </c>
      <c r="P6" s="18" t="s">
        <v>274</v>
      </c>
      <c r="Q6" s="18" t="s">
        <v>62</v>
      </c>
      <c r="R6" s="18" t="s">
        <v>756</v>
      </c>
      <c r="S6" s="18"/>
      <c r="T6" s="18"/>
      <c r="U6" s="15"/>
      <c r="V6" s="15"/>
      <c r="W6" s="15"/>
      <c r="X6" s="15"/>
    </row>
    <row r="7" spans="1:24" hidden="1">
      <c r="A7" s="18"/>
      <c r="B7" s="18"/>
      <c r="C7" s="18" t="s">
        <v>37</v>
      </c>
      <c r="D7" s="18" t="s">
        <v>66</v>
      </c>
      <c r="E7" s="18" t="s">
        <v>495</v>
      </c>
      <c r="F7" s="18" t="s">
        <v>41</v>
      </c>
      <c r="G7" s="18"/>
      <c r="H7" s="18"/>
      <c r="I7" s="18"/>
      <c r="J7" s="18"/>
      <c r="K7" s="18"/>
      <c r="L7" s="18"/>
      <c r="M7" s="18"/>
      <c r="N7" s="18"/>
      <c r="O7" s="18"/>
      <c r="P7" s="18"/>
      <c r="Q7" s="18"/>
      <c r="R7" s="18" t="s">
        <v>495</v>
      </c>
      <c r="S7" s="18" t="s">
        <v>36</v>
      </c>
      <c r="T7" s="18" t="s">
        <v>38</v>
      </c>
      <c r="U7" s="15"/>
      <c r="V7" s="15"/>
      <c r="W7" s="15"/>
      <c r="X7" s="15"/>
    </row>
    <row r="8" spans="1:24" ht="15" customHeight="1">
      <c r="A8" s="18"/>
      <c r="B8" s="18"/>
      <c r="C8" s="18" t="s">
        <v>41</v>
      </c>
      <c r="D8" s="122" t="s">
        <v>110</v>
      </c>
      <c r="E8" s="123"/>
      <c r="F8" s="123"/>
      <c r="G8" s="123"/>
      <c r="H8" s="123"/>
      <c r="I8" s="123"/>
      <c r="J8" s="123"/>
      <c r="K8" s="123"/>
      <c r="L8" s="123"/>
      <c r="M8" s="123"/>
      <c r="N8" s="123"/>
      <c r="O8" s="123"/>
      <c r="P8" s="53"/>
      <c r="Q8" s="54" t="s">
        <v>140</v>
      </c>
      <c r="R8" s="18"/>
      <c r="S8" s="15"/>
      <c r="T8" s="18"/>
      <c r="U8" s="15"/>
      <c r="V8" s="15"/>
      <c r="W8" s="15"/>
      <c r="X8" s="15"/>
    </row>
    <row r="9" spans="1:24" ht="15" customHeight="1">
      <c r="A9" s="18"/>
      <c r="B9" s="18"/>
      <c r="C9" s="18" t="s">
        <v>41</v>
      </c>
      <c r="D9" s="129" t="s">
        <v>72</v>
      </c>
      <c r="E9" s="124" t="s">
        <v>73</v>
      </c>
      <c r="F9" s="120" t="s">
        <v>391</v>
      </c>
      <c r="G9" s="117" t="s">
        <v>406</v>
      </c>
      <c r="H9" s="118"/>
      <c r="I9" s="118"/>
      <c r="J9" s="118"/>
      <c r="K9" s="119"/>
      <c r="L9" s="117" t="s">
        <v>407</v>
      </c>
      <c r="M9" s="118"/>
      <c r="N9" s="118"/>
      <c r="O9" s="118"/>
      <c r="P9" s="119"/>
      <c r="Q9" s="58"/>
      <c r="R9" s="18"/>
      <c r="T9" s="18"/>
      <c r="U9" s="15"/>
      <c r="V9" s="15"/>
      <c r="W9" s="15"/>
      <c r="X9" s="15"/>
    </row>
    <row r="10" spans="1:24" ht="30" customHeight="1">
      <c r="A10" s="18"/>
      <c r="B10" s="18"/>
      <c r="C10" s="71" t="s">
        <v>41</v>
      </c>
      <c r="D10" s="129"/>
      <c r="E10" s="124"/>
      <c r="F10" s="120"/>
      <c r="G10" s="115" t="s">
        <v>67</v>
      </c>
      <c r="H10" s="115" t="s">
        <v>68</v>
      </c>
      <c r="I10" s="126" t="s">
        <v>405</v>
      </c>
      <c r="J10" s="127"/>
      <c r="K10" s="128"/>
      <c r="L10" s="115" t="s">
        <v>67</v>
      </c>
      <c r="M10" s="115" t="s">
        <v>68</v>
      </c>
      <c r="N10" s="126" t="s">
        <v>69</v>
      </c>
      <c r="O10" s="127"/>
      <c r="P10" s="128"/>
      <c r="Q10" s="115" t="s">
        <v>74</v>
      </c>
      <c r="R10" s="18"/>
      <c r="T10" s="18"/>
      <c r="U10" s="15"/>
      <c r="V10" s="15"/>
      <c r="W10" s="15"/>
      <c r="X10" s="15"/>
    </row>
    <row r="11" spans="1:24" ht="36" customHeight="1">
      <c r="A11" s="18"/>
      <c r="B11" s="18"/>
      <c r="C11" s="71" t="s">
        <v>41</v>
      </c>
      <c r="D11" s="116"/>
      <c r="E11" s="125"/>
      <c r="F11" s="121"/>
      <c r="G11" s="116"/>
      <c r="H11" s="116"/>
      <c r="I11" s="13" t="s">
        <v>70</v>
      </c>
      <c r="J11" s="13" t="s">
        <v>71</v>
      </c>
      <c r="K11" s="42" t="s">
        <v>259</v>
      </c>
      <c r="L11" s="116"/>
      <c r="M11" s="116"/>
      <c r="N11" s="13" t="s">
        <v>70</v>
      </c>
      <c r="O11" s="13" t="s">
        <v>71</v>
      </c>
      <c r="P11" s="42" t="s">
        <v>260</v>
      </c>
      <c r="Q11" s="116"/>
      <c r="R11" s="18"/>
      <c r="T11" s="18"/>
      <c r="U11" s="15"/>
      <c r="V11" s="15"/>
      <c r="W11" s="15"/>
      <c r="X11" s="15"/>
    </row>
    <row r="12" spans="1:24" hidden="1">
      <c r="A12" s="18"/>
      <c r="B12" s="18"/>
      <c r="C12" s="18" t="s">
        <v>36</v>
      </c>
      <c r="E12" s="15"/>
      <c r="F12" s="15"/>
      <c r="R12" s="18"/>
      <c r="T12" s="18"/>
      <c r="U12" s="15"/>
      <c r="V12" s="15"/>
      <c r="W12" s="15"/>
      <c r="X12" s="15"/>
    </row>
    <row r="13" spans="1:24">
      <c r="A13" s="18"/>
      <c r="B13" s="18" t="s">
        <v>311</v>
      </c>
      <c r="C13" s="18"/>
      <c r="D13" s="112">
        <v>1</v>
      </c>
      <c r="E13" s="140"/>
      <c r="F13" s="14" t="s">
        <v>392</v>
      </c>
      <c r="G13" s="65"/>
      <c r="H13" s="21"/>
      <c r="I13" s="22"/>
      <c r="J13" s="22"/>
      <c r="K13" s="22"/>
      <c r="L13" s="21"/>
      <c r="M13" s="21"/>
      <c r="N13" s="22"/>
      <c r="O13" s="22"/>
      <c r="P13" s="22"/>
      <c r="Q13" s="19"/>
      <c r="R13" s="130" t="s">
        <v>757</v>
      </c>
      <c r="T13" s="18"/>
      <c r="U13" s="15"/>
      <c r="V13" s="15"/>
      <c r="W13" s="15"/>
      <c r="X13" s="15"/>
    </row>
    <row r="14" spans="1:24">
      <c r="A14" s="18"/>
      <c r="B14" s="18" t="s">
        <v>312</v>
      </c>
      <c r="C14" s="18"/>
      <c r="D14" s="113"/>
      <c r="E14" s="141"/>
      <c r="F14" s="14" t="s">
        <v>393</v>
      </c>
      <c r="G14" s="65"/>
      <c r="H14" s="21"/>
      <c r="I14" s="22"/>
      <c r="J14" s="22"/>
      <c r="K14" s="22"/>
      <c r="L14" s="21"/>
      <c r="M14" s="21"/>
      <c r="N14" s="22"/>
      <c r="O14" s="22"/>
      <c r="P14" s="22"/>
      <c r="Q14" s="19"/>
      <c r="R14" s="131"/>
      <c r="T14" s="18"/>
      <c r="U14" s="15"/>
      <c r="V14" s="15"/>
      <c r="W14" s="15"/>
      <c r="X14" s="15"/>
    </row>
    <row r="15" spans="1:24" ht="30" customHeight="1">
      <c r="A15" s="18"/>
      <c r="B15" s="18" t="s">
        <v>313</v>
      </c>
      <c r="C15" s="18"/>
      <c r="D15" s="114"/>
      <c r="E15" s="142"/>
      <c r="F15" s="14" t="s">
        <v>394</v>
      </c>
      <c r="G15" s="65"/>
      <c r="H15" s="21"/>
      <c r="I15" s="22"/>
      <c r="J15" s="22"/>
      <c r="K15" s="22"/>
      <c r="L15" s="21"/>
      <c r="M15" s="21"/>
      <c r="N15" s="22"/>
      <c r="O15" s="22"/>
      <c r="P15" s="22"/>
      <c r="Q15" s="19"/>
      <c r="R15" s="132"/>
      <c r="T15" s="18"/>
      <c r="U15" s="15"/>
      <c r="V15" s="15"/>
      <c r="W15" s="15"/>
      <c r="X15" s="15"/>
    </row>
    <row r="16" spans="1:24" hidden="1">
      <c r="A16" s="18"/>
      <c r="B16" s="18"/>
      <c r="C16" s="18" t="s">
        <v>36</v>
      </c>
      <c r="E16" s="15"/>
      <c r="F16" s="15"/>
      <c r="R16" s="18"/>
      <c r="T16" s="18"/>
      <c r="U16" s="15"/>
      <c r="V16" s="15"/>
      <c r="W16" s="15"/>
      <c r="X16" s="15"/>
    </row>
    <row r="17" spans="1:25" hidden="1">
      <c r="A17" s="18"/>
      <c r="B17" s="18"/>
      <c r="C17" s="18" t="s">
        <v>39</v>
      </c>
      <c r="D17" s="18"/>
      <c r="E17" s="18"/>
      <c r="F17" s="18"/>
      <c r="G17" s="18"/>
      <c r="H17" s="18"/>
      <c r="I17" s="18"/>
      <c r="J17" s="18"/>
      <c r="K17" s="18"/>
      <c r="L17" s="18"/>
      <c r="M17" s="18"/>
      <c r="N17" s="18"/>
      <c r="O17" s="18"/>
      <c r="P17" s="18"/>
      <c r="Q17" s="18"/>
      <c r="R17" s="18"/>
      <c r="S17" s="18"/>
      <c r="T17" s="18" t="s">
        <v>40</v>
      </c>
      <c r="U17" s="15"/>
      <c r="V17" s="15"/>
      <c r="W17" s="15"/>
      <c r="X17" s="15"/>
    </row>
    <row r="18" spans="1:25">
      <c r="A18" s="15"/>
      <c r="B18" s="15"/>
      <c r="C18" s="15"/>
      <c r="D18" s="143" t="s">
        <v>241</v>
      </c>
      <c r="E18" s="144"/>
      <c r="F18" s="144"/>
      <c r="G18" s="144"/>
      <c r="H18" s="144"/>
      <c r="I18" s="144"/>
      <c r="J18" s="144"/>
      <c r="K18" s="144"/>
      <c r="L18" s="144"/>
      <c r="M18" s="144"/>
      <c r="N18" s="144"/>
      <c r="O18" s="144"/>
      <c r="P18" s="144"/>
      <c r="Q18" s="145"/>
      <c r="R18" s="18"/>
      <c r="S18" s="15"/>
      <c r="T18" s="15"/>
      <c r="U18" s="15"/>
      <c r="V18" s="15"/>
    </row>
    <row r="19" spans="1:25" hidden="1">
      <c r="A19" s="18"/>
      <c r="B19" s="18"/>
      <c r="C19" s="18" t="s">
        <v>310</v>
      </c>
      <c r="D19" s="18"/>
      <c r="E19" s="18"/>
      <c r="F19" s="18"/>
      <c r="G19" s="18"/>
      <c r="H19" s="18"/>
      <c r="I19" s="18"/>
      <c r="J19" s="18"/>
      <c r="K19" s="18"/>
      <c r="L19" s="18"/>
      <c r="M19" s="18"/>
      <c r="N19" s="18"/>
      <c r="O19" s="18"/>
      <c r="P19" s="18"/>
      <c r="Q19" s="18"/>
      <c r="R19" s="18"/>
      <c r="S19" s="18"/>
      <c r="T19" s="18"/>
      <c r="U19" s="15"/>
      <c r="V19" s="15"/>
      <c r="W19" s="15"/>
      <c r="X19" s="15"/>
      <c r="Y19" s="15"/>
    </row>
    <row r="20" spans="1:25" hidden="1">
      <c r="A20" s="18"/>
      <c r="B20" s="18"/>
      <c r="C20" s="18"/>
      <c r="D20" s="18"/>
      <c r="E20" s="18"/>
      <c r="F20" s="18"/>
      <c r="G20" s="18" t="s">
        <v>77</v>
      </c>
      <c r="H20" s="18" t="s">
        <v>78</v>
      </c>
      <c r="I20" s="18" t="s">
        <v>79</v>
      </c>
      <c r="J20" s="18" t="s">
        <v>79</v>
      </c>
      <c r="K20" s="18" t="s">
        <v>80</v>
      </c>
      <c r="L20" s="18" t="s">
        <v>77</v>
      </c>
      <c r="M20" s="18" t="s">
        <v>78</v>
      </c>
      <c r="N20" s="18" t="s">
        <v>79</v>
      </c>
      <c r="O20" s="18" t="s">
        <v>79</v>
      </c>
      <c r="P20" s="18" t="s">
        <v>80</v>
      </c>
      <c r="Q20" s="18" t="s">
        <v>81</v>
      </c>
      <c r="R20" s="18"/>
      <c r="S20" s="18"/>
      <c r="T20" s="18"/>
      <c r="U20" s="15"/>
      <c r="V20" s="15"/>
      <c r="W20" s="15"/>
      <c r="X20" s="15"/>
      <c r="Y20" s="15"/>
    </row>
    <row r="21" spans="1:25" hidden="1">
      <c r="A21" s="18"/>
      <c r="B21" s="18"/>
      <c r="C21" s="18"/>
      <c r="D21" s="18"/>
      <c r="E21" s="18"/>
      <c r="F21" s="18"/>
      <c r="G21" s="18" t="s">
        <v>271</v>
      </c>
      <c r="H21" s="18" t="s">
        <v>271</v>
      </c>
      <c r="I21" s="18" t="s">
        <v>272</v>
      </c>
      <c r="J21" s="18" t="s">
        <v>273</v>
      </c>
      <c r="K21" s="18" t="s">
        <v>271</v>
      </c>
      <c r="L21" s="18" t="s">
        <v>274</v>
      </c>
      <c r="M21" s="18" t="s">
        <v>274</v>
      </c>
      <c r="N21" s="18" t="s">
        <v>257</v>
      </c>
      <c r="O21" s="18" t="s">
        <v>258</v>
      </c>
      <c r="P21" s="18" t="s">
        <v>274</v>
      </c>
      <c r="Q21" s="18" t="s">
        <v>62</v>
      </c>
      <c r="R21" s="18"/>
      <c r="S21" s="18"/>
      <c r="T21" s="18"/>
      <c r="U21" s="15"/>
      <c r="V21" s="15"/>
      <c r="W21" s="15"/>
      <c r="X21" s="15"/>
      <c r="Y21" s="15"/>
    </row>
    <row r="22" spans="1:25" hidden="1">
      <c r="A22" s="18"/>
      <c r="B22" s="18"/>
      <c r="C22" s="18" t="s">
        <v>37</v>
      </c>
      <c r="D22" s="18" t="s">
        <v>66</v>
      </c>
      <c r="E22" s="18" t="s">
        <v>41</v>
      </c>
      <c r="F22" s="18" t="s">
        <v>41</v>
      </c>
      <c r="G22" s="18"/>
      <c r="H22" s="18"/>
      <c r="I22" s="18"/>
      <c r="J22" s="18"/>
      <c r="K22" s="18"/>
      <c r="L22" s="18"/>
      <c r="M22" s="18"/>
      <c r="N22" s="18"/>
      <c r="O22" s="18"/>
      <c r="P22" s="18"/>
      <c r="Q22" s="18"/>
      <c r="R22" s="18"/>
      <c r="S22" s="18" t="s">
        <v>36</v>
      </c>
      <c r="T22" s="18" t="s">
        <v>38</v>
      </c>
      <c r="U22" s="15"/>
      <c r="V22" s="15"/>
      <c r="W22" s="15"/>
      <c r="X22" s="15"/>
      <c r="Y22" s="15"/>
    </row>
    <row r="23" spans="1:25" hidden="1">
      <c r="A23" s="18"/>
      <c r="B23" s="18"/>
      <c r="C23" s="18" t="s">
        <v>36</v>
      </c>
      <c r="D23" s="15"/>
      <c r="E23" s="15"/>
      <c r="F23" s="15"/>
      <c r="G23" s="15"/>
      <c r="H23" s="15"/>
      <c r="I23" s="15"/>
      <c r="J23" s="15"/>
      <c r="K23" s="15"/>
      <c r="L23" s="15"/>
      <c r="M23" s="15"/>
      <c r="N23" s="15"/>
      <c r="O23" s="15"/>
      <c r="P23" s="15"/>
      <c r="Q23" s="15"/>
      <c r="R23" s="18"/>
      <c r="S23" s="15"/>
      <c r="T23" s="18"/>
      <c r="U23" s="15"/>
      <c r="V23" s="15"/>
      <c r="W23" s="15"/>
      <c r="X23" s="15"/>
      <c r="Y23" s="15"/>
    </row>
    <row r="24" spans="1:25">
      <c r="A24" s="18"/>
      <c r="B24" s="18" t="s">
        <v>323</v>
      </c>
      <c r="C24" s="18"/>
      <c r="D24" s="112" t="s">
        <v>318</v>
      </c>
      <c r="E24" s="137" t="s">
        <v>315</v>
      </c>
      <c r="F24" s="14" t="s">
        <v>392</v>
      </c>
      <c r="G24" s="21"/>
      <c r="H24" s="21"/>
      <c r="I24" s="22"/>
      <c r="J24" s="22"/>
      <c r="K24" s="22"/>
      <c r="L24" s="21"/>
      <c r="M24" s="21"/>
      <c r="N24" s="22"/>
      <c r="O24" s="22"/>
      <c r="P24" s="22"/>
      <c r="Q24" s="19"/>
      <c r="R24" s="18"/>
      <c r="S24" s="15"/>
      <c r="T24" s="18"/>
      <c r="U24" s="15"/>
      <c r="V24" s="15"/>
      <c r="W24" s="15"/>
      <c r="X24" s="15"/>
      <c r="Y24" s="15"/>
    </row>
    <row r="25" spans="1:25">
      <c r="A25" s="18"/>
      <c r="B25" s="18" t="s">
        <v>324</v>
      </c>
      <c r="C25" s="18"/>
      <c r="D25" s="113"/>
      <c r="E25" s="138"/>
      <c r="F25" s="14" t="s">
        <v>393</v>
      </c>
      <c r="G25" s="21"/>
      <c r="H25" s="21"/>
      <c r="I25" s="22"/>
      <c r="J25" s="22"/>
      <c r="K25" s="22"/>
      <c r="L25" s="21"/>
      <c r="M25" s="21"/>
      <c r="N25" s="22"/>
      <c r="O25" s="22"/>
      <c r="P25" s="22"/>
      <c r="Q25" s="19"/>
      <c r="R25" s="18"/>
      <c r="S25" s="15"/>
      <c r="T25" s="18"/>
      <c r="U25" s="15"/>
      <c r="V25" s="15"/>
      <c r="W25" s="15"/>
      <c r="X25" s="15"/>
      <c r="Y25" s="15"/>
    </row>
    <row r="26" spans="1:25" ht="34.5" customHeight="1">
      <c r="A26" s="18"/>
      <c r="B26" s="18" t="s">
        <v>325</v>
      </c>
      <c r="C26" s="18"/>
      <c r="D26" s="114"/>
      <c r="E26" s="139"/>
      <c r="F26" s="14" t="s">
        <v>394</v>
      </c>
      <c r="G26" s="21"/>
      <c r="H26" s="21"/>
      <c r="I26" s="22"/>
      <c r="J26" s="22"/>
      <c r="K26" s="22"/>
      <c r="L26" s="21"/>
      <c r="M26" s="21"/>
      <c r="N26" s="22"/>
      <c r="O26" s="22"/>
      <c r="P26" s="22"/>
      <c r="Q26" s="19"/>
      <c r="R26" s="18"/>
      <c r="S26" s="15"/>
      <c r="T26" s="18"/>
      <c r="U26" s="15"/>
      <c r="V26" s="15"/>
      <c r="W26" s="15"/>
      <c r="X26" s="15"/>
      <c r="Y26" s="15"/>
    </row>
    <row r="27" spans="1:25">
      <c r="A27" s="18"/>
      <c r="B27" s="18" t="s">
        <v>326</v>
      </c>
      <c r="C27" s="18"/>
      <c r="D27" s="112" t="s">
        <v>319</v>
      </c>
      <c r="E27" s="137" t="s">
        <v>316</v>
      </c>
      <c r="F27" s="14" t="s">
        <v>392</v>
      </c>
      <c r="G27" s="21"/>
      <c r="H27" s="21"/>
      <c r="I27" s="22"/>
      <c r="J27" s="22"/>
      <c r="K27" s="22"/>
      <c r="L27" s="21"/>
      <c r="M27" s="21"/>
      <c r="N27" s="22"/>
      <c r="O27" s="22"/>
      <c r="P27" s="22"/>
      <c r="Q27" s="19"/>
      <c r="R27" s="18"/>
      <c r="S27" s="15"/>
      <c r="T27" s="18"/>
      <c r="U27" s="15"/>
      <c r="V27" s="15"/>
      <c r="W27" s="15"/>
      <c r="X27" s="15"/>
      <c r="Y27" s="15"/>
    </row>
    <row r="28" spans="1:25">
      <c r="A28" s="18"/>
      <c r="B28" s="18" t="s">
        <v>327</v>
      </c>
      <c r="C28" s="18"/>
      <c r="D28" s="113"/>
      <c r="E28" s="138"/>
      <c r="F28" s="14" t="s">
        <v>393</v>
      </c>
      <c r="G28" s="21"/>
      <c r="H28" s="21"/>
      <c r="I28" s="22"/>
      <c r="J28" s="22"/>
      <c r="K28" s="22"/>
      <c r="L28" s="21"/>
      <c r="M28" s="21"/>
      <c r="N28" s="22"/>
      <c r="O28" s="22"/>
      <c r="P28" s="22"/>
      <c r="Q28" s="19"/>
      <c r="R28" s="18"/>
      <c r="S28" s="15"/>
      <c r="T28" s="18"/>
      <c r="U28" s="15"/>
      <c r="V28" s="15"/>
      <c r="W28" s="15"/>
      <c r="X28" s="15"/>
      <c r="Y28" s="15"/>
    </row>
    <row r="29" spans="1:25" ht="30" customHeight="1">
      <c r="A29" s="18"/>
      <c r="B29" s="18" t="s">
        <v>328</v>
      </c>
      <c r="C29" s="18"/>
      <c r="D29" s="114"/>
      <c r="E29" s="139"/>
      <c r="F29" s="14" t="s">
        <v>394</v>
      </c>
      <c r="G29" s="21"/>
      <c r="H29" s="21"/>
      <c r="I29" s="22"/>
      <c r="J29" s="22"/>
      <c r="K29" s="22"/>
      <c r="L29" s="21"/>
      <c r="M29" s="21"/>
      <c r="N29" s="22"/>
      <c r="O29" s="22"/>
      <c r="P29" s="22"/>
      <c r="Q29" s="19"/>
      <c r="R29" s="18"/>
      <c r="S29" s="15"/>
      <c r="T29" s="18"/>
      <c r="U29" s="15"/>
      <c r="V29" s="15"/>
      <c r="W29" s="15"/>
      <c r="X29" s="15"/>
      <c r="Y29" s="15"/>
    </row>
    <row r="30" spans="1:25">
      <c r="A30" s="18"/>
      <c r="B30" s="18" t="s">
        <v>329</v>
      </c>
      <c r="C30" s="18"/>
      <c r="D30" s="112" t="s">
        <v>320</v>
      </c>
      <c r="E30" s="137" t="s">
        <v>317</v>
      </c>
      <c r="F30" s="14" t="s">
        <v>392</v>
      </c>
      <c r="G30" s="26">
        <f t="array" ref="G30">G24+G27+SUM(IF(MOD(ROW(G13:INDEX(G:G,ROW()-15)),3)=1,G13:INDEX(G:G,ROW()-15),0))</f>
        <v>0</v>
      </c>
      <c r="H30" s="26">
        <f t="array" ref="H30">H24+H27+SUM(IF(MOD(ROW(H13:INDEX(H:H,ROW()-15)),3)=1,H13:INDEX(H:H,ROW()-15),0))</f>
        <v>0</v>
      </c>
      <c r="I30" s="46">
        <f t="array" aca="1" ref="I30" ca="1">MIN(IF(F3:INDIRECT("F"&amp;ROW()-3)=$F$13,IF(I3:INDIRECT("I"&amp;ROW()-3)&gt;0,I3:INDIRECT("I"&amp;ROW()-3))))</f>
        <v>0</v>
      </c>
      <c r="J30" s="46">
        <f t="array" ref="J30">MAX(J24,J27,MAX(IF(MOD(ROW(J13:INDEX(J:J,ROW()-15)),3)=1,J13:INDEX(J:J,ROW()-15),0)))</f>
        <v>0</v>
      </c>
      <c r="K30" s="46">
        <f t="array" ref="K30">ROUND((IF(H30&gt;0,(H24*K24+H27*K27+SUM(IF(MOD(ROW(H13:INDEX(H:H,ROW()-15)),3)=1,H13:INDEX(H:H,ROW()-15)*K13:INDEX(K:K,ROW()-15),0)))/H30,0)),4)</f>
        <v>0</v>
      </c>
      <c r="L30" s="26">
        <f t="array" ref="L30">L24+L27+SUM(IF(MOD(ROW(L13:INDEX(L:L,ROW()-15)),3)=1,L13:INDEX(L:L,ROW()-15),0))</f>
        <v>0</v>
      </c>
      <c r="M30" s="26">
        <f t="array" ref="M30">M24+M27+SUM(IF(MOD(ROW(M13:INDEX(M:M,ROW()-15)),3)=1,M13:INDEX(M:M,ROW()-15),0))</f>
        <v>0</v>
      </c>
      <c r="N30" s="46">
        <f t="array" aca="1" ref="N30" ca="1">MIN(IF(F3:INDIRECT("F"&amp;ROW()-3)=$F$13,IF(N3:INDIRECT("N"&amp;ROW()-3)&gt;0,N3:INDIRECT("N"&amp;ROW()-3))))</f>
        <v>0</v>
      </c>
      <c r="O30" s="46">
        <f t="array" ref="O30">MAX(O24,O27,MAX(IF(MOD(ROW(O13:INDEX(O:O,ROW()-15)),3)=1,O13:INDEX(O:O,ROW()-15),0)))</f>
        <v>0</v>
      </c>
      <c r="P30" s="46">
        <f t="array" ref="P30">ROUND((IF(M30&gt;0,(M24*P24+M27*P27+SUM(IF(MOD(ROW(M13:INDEX(M:M,ROW()-15)),3)=1,M13:INDEX(M:M,ROW()-15)*P13:INDEX(P:P,ROW()-15),0)))/M30,0)),4)</f>
        <v>0</v>
      </c>
      <c r="Q30" s="19"/>
      <c r="R30" s="18"/>
      <c r="S30" s="15"/>
      <c r="T30" s="18"/>
      <c r="U30" s="15"/>
      <c r="V30" s="15"/>
      <c r="W30" s="15"/>
      <c r="X30" s="15"/>
      <c r="Y30" s="15"/>
    </row>
    <row r="31" spans="1:25">
      <c r="A31" s="18"/>
      <c r="B31" s="18" t="s">
        <v>330</v>
      </c>
      <c r="C31" s="18"/>
      <c r="D31" s="113"/>
      <c r="E31" s="138"/>
      <c r="F31" s="14" t="s">
        <v>393</v>
      </c>
      <c r="G31" s="26">
        <f t="array" ref="G31">G25+G28+SUM(IF(MOD(ROW(G14:INDEX(G:G,ROW()-16)),3)=2,G14:INDEX(G:G,ROW()-16),0))</f>
        <v>0</v>
      </c>
      <c r="H31" s="26">
        <f t="array" ref="H31">H25+H28+SUM(IF(MOD(ROW(H14:INDEX(H:H,ROW()-16)),3)=2,H14:INDEX(H:H,ROW()-16),0))</f>
        <v>0</v>
      </c>
      <c r="I31" s="46">
        <f t="array" aca="1" ref="I31" ca="1">MIN(IF(F3:INDIRECT("F"&amp;ROW()-3)=$F$14,IF(I3:INDIRECT("I"&amp;ROW()-3)&gt;0,I3:INDIRECT("I"&amp;ROW()-3))))</f>
        <v>0</v>
      </c>
      <c r="J31" s="46">
        <f t="array" ref="J31">MAX(J25,J28,MAX(IF(MOD(ROW(J14:INDEX(J:J,ROW()-16)),3)=2,J14:INDEX(J:J,ROW()-16),0)))</f>
        <v>0</v>
      </c>
      <c r="K31" s="46">
        <f t="array" ref="K31">ROUND(((IF(H31&gt;0,(H25*K25+H28*K28+SUM(IF(MOD(ROW(H14:INDEX(H:H,ROW()-16)),3)=2,H14:INDEX(H:H,ROW()-16)*K14:INDEX(K:K,ROW()-16),0)))/H31,0))),4)</f>
        <v>0</v>
      </c>
      <c r="L31" s="26">
        <f t="array" ref="L31">L25+L28+SUM(IF(MOD(ROW(L14:INDEX(L:L,ROW()-16)),3)=2,L14:INDEX(L:L,ROW()-16),0))</f>
        <v>0</v>
      </c>
      <c r="M31" s="26">
        <f t="array" ref="M31">M25+M28+SUM(IF(MOD(ROW(M14:INDEX(M:M,ROW()-16)),3)=2,M14:INDEX(M:M,ROW()-16),0))</f>
        <v>0</v>
      </c>
      <c r="N31" s="46">
        <f t="array" aca="1" ref="N31" ca="1">MIN(IF(F4:INDIRECT("F"&amp;ROW()-3)=$F$14,IF(N4:INDIRECT("N"&amp;ROW()-3)&gt;0,N4:INDIRECT("N"&amp;ROW()-3))))</f>
        <v>0</v>
      </c>
      <c r="O31" s="46">
        <f t="array" ref="O31">MAX(O25,O28,MAX(IF(MOD(ROW(O14:INDEX(O:O,ROW()-16)),3)=2,O14:INDEX(O:O,ROW()-16),0)))</f>
        <v>0</v>
      </c>
      <c r="P31" s="46">
        <f t="array" ref="P31">ROUND((IF(M31&gt;0,(M25*P25+M28*P28+SUM(IF(MOD(ROW(M14:INDEX(M:M,ROW()-16)),3)=2,M14:INDEX(M:M,ROW()-16)*P14:INDEX(P:P,ROW()-16),0)))/M31,0)),4)</f>
        <v>0</v>
      </c>
      <c r="Q31" s="19"/>
      <c r="R31" s="18"/>
      <c r="S31" s="15"/>
      <c r="T31" s="18"/>
      <c r="U31" s="15"/>
      <c r="V31" s="15"/>
      <c r="W31" s="15"/>
      <c r="X31" s="15"/>
      <c r="Y31" s="15"/>
    </row>
    <row r="32" spans="1:25" ht="30" customHeight="1">
      <c r="A32" s="18"/>
      <c r="B32" s="18" t="s">
        <v>331</v>
      </c>
      <c r="C32" s="18"/>
      <c r="D32" s="114"/>
      <c r="E32" s="139"/>
      <c r="F32" s="14" t="s">
        <v>394</v>
      </c>
      <c r="G32" s="26">
        <f t="array" ref="G32">G26+G29+SUM(IF(MOD(ROW(G15:INDEX(G:G,ROW()-17)),3)=0,G15:INDEX(G:G,ROW()-17),0))</f>
        <v>0</v>
      </c>
      <c r="H32" s="26">
        <f t="array" ref="H32">H26+H29+SUM(IF(MOD(ROW(H15:INDEX(H:H,ROW()-17)),3)=0,H15:INDEX(H:H,ROW()-17),0))</f>
        <v>0</v>
      </c>
      <c r="I32" s="46">
        <f t="array" aca="1" ref="I32" ca="1">MIN(IF(F3:INDIRECT("F"&amp;ROW()-3)=$F$15,IF(I3:INDIRECT("I"&amp;ROW()-3)&gt;0,I3:INDIRECT("I"&amp;ROW()-3))))</f>
        <v>0</v>
      </c>
      <c r="J32" s="46">
        <f t="array" ref="J32">MAX(J26,J29,MAX(IF(MOD(ROW(J15:INDEX(J:J,ROW()-17)),3)=0,J15:INDEX(J:J,ROW()-17),0)))</f>
        <v>0</v>
      </c>
      <c r="K32" s="46">
        <f t="array" ref="K32">ROUND(((IF(H32&gt;0,(H26*K26+H29*K29+SUM(IF(MOD(ROW(H15:INDEX(H:H,ROW()-17)),3)=0,H15:INDEX(H:H,ROW()-17)*K15:INDEX(K:K,ROW()-17),0)))/H32,0))),4)</f>
        <v>0</v>
      </c>
      <c r="L32" s="26">
        <f t="array" ref="L32">L26+L29+SUM(IF(MOD(ROW(L15:INDEX(L:L,ROW()-17)),3)=0,L15:INDEX(L:L,ROW()-17),0))</f>
        <v>0</v>
      </c>
      <c r="M32" s="26">
        <f t="array" ref="M32">M26+M29+SUM(IF(MOD(ROW(M15:INDEX(M:M,ROW()-17)),3)=0,M15:INDEX(M:M,ROW()-17),0))</f>
        <v>0</v>
      </c>
      <c r="N32" s="46">
        <f t="array" aca="1" ref="N32" ca="1">MIN(IF(F5:INDIRECT("F"&amp;ROW()-3)=$F$15,IF(N5:INDIRECT("N"&amp;ROW()-3)&gt;0,N5:INDIRECT("N"&amp;ROW()-3))))</f>
        <v>0</v>
      </c>
      <c r="O32" s="46">
        <f t="array" ref="O32">MAX(O26,O29,MAX(IF(MOD(ROW(O15:INDEX(O:O,ROW()-17)),3)=0,O15:INDEX(O:O,ROW()-17),0)))</f>
        <v>0</v>
      </c>
      <c r="P32" s="46">
        <f t="array" ref="P32">ROUND((IF(M32&gt;0,(M26*P26+M29*P29+SUM(IF(MOD(ROW(M15:INDEX(M:M,ROW()-17)),3)=0,M15:INDEX(M:M,ROW()-17)*P15:INDEX(P:P,ROW()-17),0)))/M32,0)),4)</f>
        <v>0</v>
      </c>
      <c r="Q32" s="19"/>
      <c r="R32" s="18"/>
      <c r="S32" s="15"/>
      <c r="T32" s="18"/>
      <c r="U32" s="15"/>
      <c r="V32" s="15"/>
      <c r="W32" s="15"/>
      <c r="X32" s="15"/>
      <c r="Y32" s="15"/>
    </row>
    <row r="33" spans="1:25" hidden="1">
      <c r="A33" s="18"/>
      <c r="B33" s="18"/>
      <c r="C33" s="18" t="s">
        <v>36</v>
      </c>
      <c r="D33" s="15"/>
      <c r="E33" s="15"/>
      <c r="F33" s="15"/>
      <c r="G33" s="15"/>
      <c r="H33" s="15"/>
      <c r="I33" s="15"/>
      <c r="J33" s="15"/>
      <c r="K33" s="46">
        <f>ROUND((IF(H33&gt;0,(H27*K27+H30*K30+SUM(IF(MOD(ROW(H16:INDEX(H:H,ROW()-15)),3)=1,H16:INDEX(H:H,ROW()-15)*K16:INDEX(K:K,ROW()-15),0)))/H33,0)),4)</f>
        <v>0</v>
      </c>
      <c r="L33" s="15"/>
      <c r="M33" s="15"/>
      <c r="N33" s="15"/>
      <c r="O33" s="15"/>
      <c r="P33" s="15"/>
      <c r="Q33" s="15"/>
      <c r="R33" s="15"/>
      <c r="S33" s="15"/>
      <c r="T33" s="18"/>
      <c r="U33" s="15"/>
      <c r="V33" s="15"/>
      <c r="W33" s="15"/>
      <c r="X33" s="15"/>
      <c r="Y33" s="15"/>
    </row>
    <row r="34" spans="1:25" hidden="1">
      <c r="A34" s="18"/>
      <c r="B34" s="18"/>
      <c r="C34" s="18" t="s">
        <v>39</v>
      </c>
      <c r="D34" s="18"/>
      <c r="E34" s="18"/>
      <c r="F34" s="18"/>
      <c r="G34" s="18"/>
      <c r="H34" s="18"/>
      <c r="I34" s="18"/>
      <c r="J34" s="18"/>
      <c r="K34" s="18"/>
      <c r="L34" s="18"/>
      <c r="M34" s="18"/>
      <c r="N34" s="18"/>
      <c r="O34" s="18"/>
      <c r="P34" s="18"/>
      <c r="Q34" s="18"/>
      <c r="R34" s="18"/>
      <c r="S34" s="18"/>
      <c r="T34" s="18" t="s">
        <v>40</v>
      </c>
      <c r="U34" s="15"/>
      <c r="V34" s="15"/>
      <c r="W34" s="15"/>
      <c r="X34" s="15"/>
      <c r="Y34" s="15"/>
    </row>
    <row r="35" spans="1:25" hidden="1">
      <c r="A35" s="15"/>
      <c r="B35" s="15"/>
      <c r="C35" s="15"/>
      <c r="D35" s="15"/>
      <c r="E35" s="15"/>
      <c r="F35" s="15"/>
      <c r="G35" s="15"/>
      <c r="H35" s="15"/>
      <c r="I35" s="15"/>
      <c r="J35" s="15"/>
      <c r="K35" s="15"/>
      <c r="L35" s="15"/>
      <c r="M35" s="15"/>
      <c r="N35" s="15"/>
      <c r="O35" s="15"/>
      <c r="P35" s="15"/>
      <c r="Q35" s="15"/>
      <c r="R35" s="15"/>
      <c r="S35" s="15"/>
      <c r="T35" s="15"/>
      <c r="U35" s="15"/>
      <c r="V35" s="15"/>
    </row>
    <row r="36" spans="1:25" hidden="1">
      <c r="A36" s="15"/>
      <c r="B36" s="15"/>
      <c r="C36" s="15"/>
      <c r="D36" s="15"/>
      <c r="E36" s="15"/>
      <c r="F36" s="15"/>
      <c r="G36" s="15"/>
      <c r="H36" s="15"/>
      <c r="I36" s="15"/>
      <c r="J36" s="15"/>
      <c r="K36" s="15"/>
      <c r="L36" s="15"/>
      <c r="M36" s="15"/>
      <c r="N36" s="15"/>
      <c r="O36" s="15"/>
      <c r="P36" s="15"/>
      <c r="Q36" s="15"/>
      <c r="R36" s="15"/>
      <c r="S36" s="15"/>
      <c r="T36" s="15"/>
      <c r="U36" s="15"/>
      <c r="V36" s="15"/>
    </row>
    <row r="37" spans="1:25" hidden="1"/>
    <row r="38" spans="1:25" hidden="1">
      <c r="A38" s="18"/>
      <c r="B38" s="18"/>
      <c r="C38" s="18" t="s">
        <v>605</v>
      </c>
      <c r="D38" s="18"/>
      <c r="E38" s="18"/>
      <c r="F38" s="18"/>
      <c r="G38" s="18"/>
      <c r="H38" s="18"/>
      <c r="I38" s="18"/>
    </row>
    <row r="39" spans="1:25" hidden="1">
      <c r="A39" s="18"/>
      <c r="B39" s="18"/>
      <c r="C39" s="18"/>
      <c r="D39" s="18"/>
      <c r="E39" s="18"/>
      <c r="F39" s="18"/>
      <c r="G39" s="18"/>
      <c r="H39" s="18"/>
      <c r="I39" s="18"/>
    </row>
    <row r="40" spans="1:25" hidden="1">
      <c r="A40" s="18"/>
      <c r="B40" s="18"/>
      <c r="C40" s="18"/>
      <c r="D40" s="18"/>
      <c r="E40" s="18"/>
      <c r="F40" s="18"/>
      <c r="G40" s="18"/>
      <c r="H40" s="18"/>
      <c r="I40" s="18"/>
    </row>
    <row r="41" spans="1:25" hidden="1">
      <c r="A41" s="18"/>
      <c r="B41" s="18"/>
      <c r="C41" s="18" t="s">
        <v>37</v>
      </c>
      <c r="D41" s="18" t="s">
        <v>41</v>
      </c>
      <c r="E41" s="18" t="s">
        <v>41</v>
      </c>
      <c r="F41" s="18" t="s">
        <v>41</v>
      </c>
      <c r="G41" s="18"/>
      <c r="H41" s="18" t="s">
        <v>36</v>
      </c>
      <c r="I41" s="18" t="s">
        <v>38</v>
      </c>
    </row>
    <row r="42" spans="1:25">
      <c r="A42" s="18"/>
      <c r="B42" s="18"/>
      <c r="C42" s="18" t="s">
        <v>41</v>
      </c>
      <c r="D42" s="146" t="s">
        <v>304</v>
      </c>
      <c r="E42" s="147"/>
      <c r="F42" s="148"/>
      <c r="G42" s="23" t="s">
        <v>305</v>
      </c>
      <c r="I42" s="18"/>
      <c r="Q42" s="33"/>
      <c r="R42" s="41"/>
      <c r="T42" s="41"/>
    </row>
    <row r="43" spans="1:25" hidden="1">
      <c r="A43" s="18"/>
      <c r="B43" s="18"/>
      <c r="C43" s="18" t="s">
        <v>36</v>
      </c>
      <c r="D43" s="18"/>
      <c r="I43" s="18"/>
      <c r="Q43" s="33"/>
      <c r="R43" s="41"/>
      <c r="T43" s="41"/>
    </row>
    <row r="44" spans="1:25" ht="15" customHeight="1">
      <c r="A44" s="18" t="s">
        <v>627</v>
      </c>
      <c r="B44" s="18"/>
      <c r="C44" s="18"/>
      <c r="D44" s="109" t="s">
        <v>302</v>
      </c>
      <c r="E44" s="110"/>
      <c r="F44" s="111"/>
      <c r="G44" s="64"/>
      <c r="I44" s="18"/>
      <c r="Q44" s="33"/>
      <c r="R44" s="41"/>
      <c r="T44" s="41"/>
    </row>
    <row r="45" spans="1:25" ht="15" customHeight="1">
      <c r="A45" s="18" t="s">
        <v>628</v>
      </c>
      <c r="B45" s="18"/>
      <c r="C45" s="18"/>
      <c r="D45" s="109" t="s">
        <v>303</v>
      </c>
      <c r="E45" s="110"/>
      <c r="F45" s="111"/>
      <c r="G45" s="64"/>
      <c r="I45" s="18"/>
      <c r="Q45" s="33"/>
      <c r="R45" s="41"/>
      <c r="T45" s="41"/>
    </row>
    <row r="46" spans="1:25">
      <c r="A46" s="18" t="s">
        <v>314</v>
      </c>
      <c r="B46" s="18"/>
      <c r="C46" s="18"/>
      <c r="D46" s="109" t="s">
        <v>364</v>
      </c>
      <c r="E46" s="110"/>
      <c r="F46" s="111"/>
      <c r="G46" s="19"/>
      <c r="I46" s="18"/>
      <c r="Q46" s="61"/>
      <c r="R46" s="41"/>
      <c r="T46" s="41"/>
    </row>
    <row r="47" spans="1:25" ht="15" customHeight="1">
      <c r="A47" s="18"/>
      <c r="B47" s="18"/>
      <c r="C47" s="18"/>
      <c r="D47" s="133" t="s">
        <v>363</v>
      </c>
      <c r="E47" s="134"/>
      <c r="F47" s="134"/>
      <c r="G47" s="134"/>
      <c r="H47" s="134"/>
      <c r="I47" s="135"/>
      <c r="J47" s="134"/>
      <c r="K47" s="134"/>
      <c r="L47" s="134"/>
      <c r="M47" s="134"/>
      <c r="N47" s="134"/>
      <c r="O47" s="134"/>
      <c r="P47" s="134"/>
      <c r="Q47" s="136"/>
      <c r="R47" s="15"/>
      <c r="T47" s="41"/>
    </row>
    <row r="48" spans="1:25" ht="30" customHeight="1">
      <c r="A48" s="18"/>
      <c r="B48" s="18"/>
      <c r="C48" s="18"/>
      <c r="D48" s="133" t="s">
        <v>236</v>
      </c>
      <c r="E48" s="134"/>
      <c r="F48" s="134"/>
      <c r="G48" s="134"/>
      <c r="H48" s="134"/>
      <c r="I48" s="135"/>
      <c r="J48" s="134"/>
      <c r="K48" s="134"/>
      <c r="L48" s="134"/>
      <c r="M48" s="134"/>
      <c r="N48" s="134"/>
      <c r="O48" s="134"/>
      <c r="P48" s="134"/>
      <c r="Q48" s="136"/>
      <c r="R48" s="15"/>
      <c r="T48" s="41"/>
    </row>
    <row r="49" spans="1:20" ht="30" customHeight="1">
      <c r="A49" s="18"/>
      <c r="B49" s="18"/>
      <c r="C49" s="18"/>
      <c r="D49" s="133" t="s">
        <v>229</v>
      </c>
      <c r="E49" s="134"/>
      <c r="F49" s="134"/>
      <c r="G49" s="134"/>
      <c r="H49" s="134"/>
      <c r="I49" s="135"/>
      <c r="J49" s="134"/>
      <c r="K49" s="134"/>
      <c r="L49" s="134"/>
      <c r="M49" s="134"/>
      <c r="N49" s="134"/>
      <c r="O49" s="134"/>
      <c r="P49" s="134"/>
      <c r="Q49" s="136"/>
      <c r="R49" s="15"/>
      <c r="T49" s="41"/>
    </row>
    <row r="50" spans="1:20" ht="15" customHeight="1">
      <c r="A50" s="18"/>
      <c r="B50" s="18"/>
      <c r="C50" s="18"/>
      <c r="D50" s="133" t="s">
        <v>237</v>
      </c>
      <c r="E50" s="134"/>
      <c r="F50" s="134"/>
      <c r="G50" s="134"/>
      <c r="H50" s="134"/>
      <c r="I50" s="135"/>
      <c r="J50" s="134"/>
      <c r="K50" s="134"/>
      <c r="L50" s="134"/>
      <c r="M50" s="134"/>
      <c r="N50" s="134"/>
      <c r="O50" s="134"/>
      <c r="P50" s="134"/>
      <c r="Q50" s="136"/>
      <c r="R50" s="15"/>
      <c r="T50" s="41"/>
    </row>
    <row r="51" spans="1:20" ht="15" customHeight="1">
      <c r="A51" s="18"/>
      <c r="B51" s="18"/>
      <c r="C51" s="18"/>
      <c r="D51" s="133" t="s">
        <v>230</v>
      </c>
      <c r="E51" s="134"/>
      <c r="F51" s="134"/>
      <c r="G51" s="134"/>
      <c r="H51" s="134"/>
      <c r="I51" s="135"/>
      <c r="J51" s="134"/>
      <c r="K51" s="134"/>
      <c r="L51" s="134"/>
      <c r="M51" s="134"/>
      <c r="N51" s="134"/>
      <c r="O51" s="134"/>
      <c r="P51" s="134"/>
      <c r="Q51" s="136"/>
      <c r="R51" s="15"/>
      <c r="T51" s="41"/>
    </row>
    <row r="52" spans="1:20" ht="15" customHeight="1">
      <c r="A52" s="18"/>
      <c r="B52" s="18"/>
      <c r="C52" s="18"/>
      <c r="D52" s="133" t="s">
        <v>231</v>
      </c>
      <c r="E52" s="134"/>
      <c r="F52" s="134"/>
      <c r="G52" s="134"/>
      <c r="H52" s="134"/>
      <c r="I52" s="135"/>
      <c r="J52" s="134"/>
      <c r="K52" s="134"/>
      <c r="L52" s="134"/>
      <c r="M52" s="134"/>
      <c r="N52" s="134"/>
      <c r="O52" s="134"/>
      <c r="P52" s="134"/>
      <c r="Q52" s="136"/>
      <c r="R52" s="15"/>
      <c r="T52" s="41"/>
    </row>
    <row r="53" spans="1:20" ht="31.5" customHeight="1">
      <c r="A53" s="18"/>
      <c r="B53" s="18"/>
      <c r="C53" s="18"/>
      <c r="D53" s="133" t="s">
        <v>238</v>
      </c>
      <c r="E53" s="134"/>
      <c r="F53" s="134"/>
      <c r="G53" s="134"/>
      <c r="H53" s="134"/>
      <c r="I53" s="135"/>
      <c r="J53" s="134"/>
      <c r="K53" s="134"/>
      <c r="L53" s="134"/>
      <c r="M53" s="134"/>
      <c r="N53" s="134"/>
      <c r="O53" s="134"/>
      <c r="P53" s="134"/>
      <c r="Q53" s="136"/>
      <c r="R53" s="15"/>
      <c r="T53" s="41"/>
    </row>
    <row r="54" spans="1:20">
      <c r="A54" s="18"/>
      <c r="B54" s="18"/>
      <c r="C54" s="18" t="s">
        <v>36</v>
      </c>
      <c r="D54" s="18"/>
      <c r="I54" s="18"/>
    </row>
    <row r="55" spans="1:20">
      <c r="A55" s="18"/>
      <c r="B55" s="18"/>
      <c r="C55" s="18" t="s">
        <v>39</v>
      </c>
      <c r="D55" s="18"/>
      <c r="E55" s="18"/>
      <c r="F55" s="18"/>
      <c r="G55" s="18"/>
      <c r="H55" s="18"/>
      <c r="I55" s="18" t="s">
        <v>40</v>
      </c>
    </row>
    <row r="57" spans="1:20" s="35" customFormat="1"/>
    <row r="58" spans="1:20" s="35" customFormat="1"/>
    <row r="59" spans="1:20" s="35" customFormat="1"/>
    <row r="60" spans="1:20" s="35" customFormat="1"/>
    <row r="61" spans="1:20" s="35" customFormat="1"/>
    <row r="62" spans="1:20" s="35" customFormat="1" ht="45" customHeight="1"/>
    <row r="63" spans="1:20" s="35" customFormat="1"/>
    <row r="64" spans="1:20" s="35" customFormat="1"/>
  </sheetData>
  <mergeCells count="35">
    <mergeCell ref="R13:R15"/>
    <mergeCell ref="D53:Q53"/>
    <mergeCell ref="D46:F46"/>
    <mergeCell ref="E24:E26"/>
    <mergeCell ref="E27:E29"/>
    <mergeCell ref="E30:E32"/>
    <mergeCell ref="E13:E15"/>
    <mergeCell ref="D13:D15"/>
    <mergeCell ref="D18:Q18"/>
    <mergeCell ref="D50:Q50"/>
    <mergeCell ref="D51:Q51"/>
    <mergeCell ref="D52:Q52"/>
    <mergeCell ref="D42:F42"/>
    <mergeCell ref="D48:Q48"/>
    <mergeCell ref="D47:Q47"/>
    <mergeCell ref="D49:Q49"/>
    <mergeCell ref="D1:S1"/>
    <mergeCell ref="L10:L11"/>
    <mergeCell ref="G9:K9"/>
    <mergeCell ref="M10:M11"/>
    <mergeCell ref="H10:H11"/>
    <mergeCell ref="G10:G11"/>
    <mergeCell ref="F9:F11"/>
    <mergeCell ref="D8:O8"/>
    <mergeCell ref="Q10:Q11"/>
    <mergeCell ref="E9:E11"/>
    <mergeCell ref="N10:P10"/>
    <mergeCell ref="L9:P9"/>
    <mergeCell ref="D9:D11"/>
    <mergeCell ref="I10:K10"/>
    <mergeCell ref="D44:F44"/>
    <mergeCell ref="D45:F45"/>
    <mergeCell ref="D30:D32"/>
    <mergeCell ref="D27:D29"/>
    <mergeCell ref="D24:D26"/>
  </mergeCells>
  <phoneticPr fontId="2" type="noConversion"/>
  <dataValidations count="5">
    <dataValidation type="decimal" allowBlank="1" showInputMessage="1" showErrorMessage="1" errorTitle="Input Error" error="Please enter a numeric Value between 0 and 99999999999999999" sqref="K33 N24:P32 I13:K15 N13:P15 J24:K32 I24:I29">
      <formula1>0</formula1>
      <formula2>99999999999999900</formula2>
    </dataValidation>
    <dataValidation type="textLength" allowBlank="1" showInputMessage="1" showErrorMessage="1" errorTitle="Show Error" error="Please enter value of length between 0 to 15." sqref="E13:E15">
      <formula1>0</formula1>
      <formula2>15</formula2>
    </dataValidation>
    <dataValidation type="decimal" allowBlank="1" showInputMessage="1" showErrorMessage="1" errorTitle="Input Error" error="Please enter a  numeric value between 0 and 99999999999999999" sqref="G44:G45 M13:M15 H13:H15 G30:G32 H24:H32 M24:M32 L30:L32">
      <formula1>0</formula1>
      <formula2>99999999999999900</formula2>
    </dataValidation>
    <dataValidation type="textLength" allowBlank="1" showInputMessage="1" showErrorMessage="1" errorTitle="Input Error" error="Please enter Remark of length between 0 and 100" sqref="Q24:R32 Q13:R15">
      <formula1>0</formula1>
      <formula2>100</formula2>
    </dataValidation>
    <dataValidation type="whole" allowBlank="1" showInputMessage="1" showErrorMessage="1" errorTitle="Input Error" error="Please enter a  numeric value between 0 and 99999999999999999" sqref="G15 G13:G14 G24:G29 L13:L15 L24:L29">
      <formula1>0</formula1>
      <formula2>99999999999999900</formula2>
    </dataValidation>
  </dataValidations>
  <hyperlinks>
    <hyperlink ref="G3" location="Navigation!A1" display="Back To Navigation Page"/>
  </hyperlinks>
  <pageMargins left="0.75" right="0.75" top="1" bottom="1" header="0.5" footer="0.5"/>
  <pageSetup orientation="portrait" horizontalDpi="300" r:id="rId1"/>
  <headerFooter alignWithMargins="0"/>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M53"/>
  <sheetViews>
    <sheetView showGridLines="0" topLeftCell="D1" workbookViewId="0">
      <selection sqref="A1:C1048576"/>
    </sheetView>
  </sheetViews>
  <sheetFormatPr defaultRowHeight="15"/>
  <cols>
    <col min="1" max="3" width="9.140625" hidden="1" customWidth="1"/>
    <col min="4" max="4" width="7" customWidth="1"/>
    <col min="5" max="5" width="45.7109375" customWidth="1"/>
    <col min="6" max="6" width="21.5703125" customWidth="1"/>
    <col min="7" max="7" width="25.5703125" customWidth="1"/>
    <col min="8" max="8" width="25.5703125" hidden="1" customWidth="1"/>
  </cols>
  <sheetData>
    <row r="1" spans="1:13" ht="27.95" customHeight="1">
      <c r="A1" s="9" t="s">
        <v>83</v>
      </c>
      <c r="D1" s="107" t="s">
        <v>247</v>
      </c>
      <c r="E1" s="107"/>
      <c r="F1" s="107"/>
      <c r="G1" s="107"/>
      <c r="H1" s="107"/>
      <c r="I1" s="107"/>
    </row>
    <row r="3" spans="1:13">
      <c r="F3" s="68" t="s">
        <v>639</v>
      </c>
    </row>
    <row r="4" spans="1:13">
      <c r="A4" s="18"/>
      <c r="B4" s="18"/>
      <c r="C4" s="18" t="s">
        <v>84</v>
      </c>
      <c r="D4" s="18"/>
      <c r="E4" s="18"/>
      <c r="F4" s="18"/>
      <c r="G4" s="18"/>
      <c r="H4" s="18"/>
      <c r="I4" s="18"/>
      <c r="J4" s="18"/>
      <c r="K4" s="15"/>
    </row>
    <row r="5" spans="1:13" ht="15" hidden="1" customHeight="1">
      <c r="A5" s="18"/>
      <c r="B5" s="18"/>
      <c r="C5" s="18"/>
      <c r="D5" s="18"/>
      <c r="E5" s="18"/>
      <c r="F5" s="18" t="s">
        <v>89</v>
      </c>
      <c r="G5" s="18" t="s">
        <v>90</v>
      </c>
      <c r="H5" s="18"/>
      <c r="I5" s="18"/>
      <c r="J5" s="18"/>
      <c r="K5" s="15"/>
    </row>
    <row r="6" spans="1:13" ht="15" hidden="1" customHeight="1">
      <c r="A6" s="18"/>
      <c r="B6" s="18"/>
      <c r="C6" s="18"/>
      <c r="D6" s="18"/>
      <c r="E6" s="18" t="s">
        <v>365</v>
      </c>
      <c r="F6" s="18" t="s">
        <v>62</v>
      </c>
      <c r="G6" s="18" t="s">
        <v>62</v>
      </c>
      <c r="H6" s="18" t="s">
        <v>756</v>
      </c>
      <c r="I6" s="18"/>
      <c r="J6" s="18"/>
      <c r="K6" s="15"/>
    </row>
    <row r="7" spans="1:13" ht="15" hidden="1" customHeight="1">
      <c r="A7" s="18"/>
      <c r="B7" s="18"/>
      <c r="C7" s="18" t="s">
        <v>37</v>
      </c>
      <c r="D7" s="18" t="s">
        <v>66</v>
      </c>
      <c r="E7" s="18" t="s">
        <v>495</v>
      </c>
      <c r="F7" s="18"/>
      <c r="G7" s="18"/>
      <c r="H7" s="18" t="s">
        <v>495</v>
      </c>
      <c r="I7" s="18" t="s">
        <v>36</v>
      </c>
      <c r="J7" s="18" t="s">
        <v>38</v>
      </c>
      <c r="K7" s="15"/>
    </row>
    <row r="8" spans="1:13">
      <c r="A8" s="18"/>
      <c r="B8" s="18"/>
      <c r="C8" s="18" t="s">
        <v>41</v>
      </c>
      <c r="D8" s="43" t="s">
        <v>336</v>
      </c>
      <c r="E8" s="43"/>
      <c r="F8" s="60"/>
      <c r="G8" s="57" t="s">
        <v>140</v>
      </c>
      <c r="H8" s="18"/>
      <c r="I8" s="15"/>
      <c r="J8" s="18"/>
      <c r="K8" s="15"/>
    </row>
    <row r="9" spans="1:13">
      <c r="A9" s="18"/>
      <c r="B9" s="18"/>
      <c r="C9" s="18" t="s">
        <v>41</v>
      </c>
      <c r="D9" s="23" t="s">
        <v>72</v>
      </c>
      <c r="E9" s="59" t="s">
        <v>85</v>
      </c>
      <c r="F9" s="55" t="s">
        <v>86</v>
      </c>
      <c r="G9" s="55" t="s">
        <v>74</v>
      </c>
      <c r="H9" s="18"/>
      <c r="J9" s="18"/>
      <c r="K9" s="15"/>
    </row>
    <row r="10" spans="1:13" hidden="1">
      <c r="A10" s="18"/>
      <c r="B10" s="18"/>
      <c r="C10" s="18" t="s">
        <v>36</v>
      </c>
      <c r="E10" s="15"/>
      <c r="H10" s="18"/>
      <c r="J10" s="18"/>
      <c r="K10" s="15"/>
    </row>
    <row r="11" spans="1:13">
      <c r="A11" s="18"/>
      <c r="B11" s="18" t="s">
        <v>91</v>
      </c>
      <c r="C11" s="18"/>
      <c r="D11" s="48">
        <v>1</v>
      </c>
      <c r="E11" s="67"/>
      <c r="F11" s="21"/>
      <c r="G11" s="19"/>
      <c r="H11" s="67" t="s">
        <v>757</v>
      </c>
      <c r="J11" s="18"/>
      <c r="K11" s="15"/>
    </row>
    <row r="12" spans="1:13" hidden="1">
      <c r="A12" s="18"/>
      <c r="B12" s="18"/>
      <c r="C12" s="18" t="s">
        <v>36</v>
      </c>
      <c r="D12" s="49"/>
      <c r="E12" s="15"/>
      <c r="H12" s="18"/>
      <c r="J12" s="18"/>
      <c r="K12" s="15"/>
    </row>
    <row r="13" spans="1:13" hidden="1">
      <c r="A13" s="18"/>
      <c r="B13" s="18"/>
      <c r="C13" s="18" t="s">
        <v>39</v>
      </c>
      <c r="D13" s="97"/>
      <c r="E13" s="18"/>
      <c r="F13" s="18"/>
      <c r="G13" s="18"/>
      <c r="H13" s="18"/>
      <c r="I13" s="18"/>
      <c r="J13" s="18" t="s">
        <v>40</v>
      </c>
      <c r="K13" s="15"/>
    </row>
    <row r="14" spans="1:13" hidden="1">
      <c r="A14" s="15"/>
      <c r="B14" s="15"/>
      <c r="C14" s="15"/>
      <c r="D14" s="50"/>
      <c r="E14" s="15"/>
      <c r="F14" s="15"/>
      <c r="G14" s="15"/>
      <c r="H14" s="18"/>
      <c r="I14" s="15"/>
      <c r="J14" s="15"/>
      <c r="K14" s="15"/>
    </row>
    <row r="15" spans="1:13" hidden="1">
      <c r="A15" s="18"/>
      <c r="B15" s="18"/>
      <c r="C15" s="18" t="s">
        <v>321</v>
      </c>
      <c r="D15" s="97"/>
      <c r="E15" s="18"/>
      <c r="F15" s="18"/>
      <c r="G15" s="18"/>
      <c r="H15" s="18"/>
      <c r="I15" s="18"/>
      <c r="J15" s="18"/>
      <c r="K15" s="15"/>
      <c r="L15" s="15"/>
      <c r="M15" s="15"/>
    </row>
    <row r="16" spans="1:13" hidden="1">
      <c r="A16" s="18"/>
      <c r="B16" s="18"/>
      <c r="C16" s="18"/>
      <c r="D16" s="97"/>
      <c r="E16" s="18"/>
      <c r="F16" s="18" t="s">
        <v>89</v>
      </c>
      <c r="G16" s="18" t="s">
        <v>90</v>
      </c>
      <c r="H16" s="18"/>
      <c r="I16" s="18"/>
      <c r="J16" s="18"/>
      <c r="K16" s="15"/>
      <c r="L16" s="15"/>
      <c r="M16" s="15"/>
    </row>
    <row r="17" spans="1:13" hidden="1">
      <c r="A17" s="18"/>
      <c r="B17" s="18"/>
      <c r="C17" s="18"/>
      <c r="D17" s="97"/>
      <c r="E17" s="18"/>
      <c r="F17" s="18" t="s">
        <v>62</v>
      </c>
      <c r="G17" s="18" t="s">
        <v>62</v>
      </c>
      <c r="H17" s="18"/>
      <c r="I17" s="18"/>
      <c r="J17" s="18"/>
      <c r="K17" s="15"/>
      <c r="L17" s="15"/>
      <c r="M17" s="15"/>
    </row>
    <row r="18" spans="1:13" hidden="1">
      <c r="A18" s="18"/>
      <c r="B18" s="18"/>
      <c r="C18" s="18" t="s">
        <v>37</v>
      </c>
      <c r="D18" s="97" t="s">
        <v>66</v>
      </c>
      <c r="E18" s="18" t="s">
        <v>41</v>
      </c>
      <c r="F18" s="18"/>
      <c r="G18" s="18"/>
      <c r="H18" s="18"/>
      <c r="I18" s="18" t="s">
        <v>36</v>
      </c>
      <c r="J18" s="18" t="s">
        <v>38</v>
      </c>
      <c r="K18" s="15"/>
      <c r="L18" s="15"/>
      <c r="M18" s="15"/>
    </row>
    <row r="19" spans="1:13" hidden="1">
      <c r="A19" s="18"/>
      <c r="B19" s="18"/>
      <c r="C19" s="18" t="s">
        <v>36</v>
      </c>
      <c r="D19" s="50"/>
      <c r="E19" s="15"/>
      <c r="F19" s="15"/>
      <c r="G19" s="15"/>
      <c r="H19" s="18"/>
      <c r="I19" s="15"/>
      <c r="J19" s="18"/>
      <c r="K19" s="15"/>
      <c r="L19" s="15"/>
      <c r="M19" s="15"/>
    </row>
    <row r="20" spans="1:13" ht="30" customHeight="1">
      <c r="A20" s="18"/>
      <c r="B20" s="18"/>
      <c r="C20" s="18"/>
      <c r="D20" s="48"/>
      <c r="E20" s="133" t="s">
        <v>242</v>
      </c>
      <c r="F20" s="134"/>
      <c r="G20" s="136"/>
      <c r="H20" s="18"/>
      <c r="I20" s="15"/>
      <c r="J20" s="18"/>
      <c r="K20" s="15"/>
      <c r="L20" s="15"/>
      <c r="M20" s="15"/>
    </row>
    <row r="21" spans="1:13">
      <c r="A21" s="18"/>
      <c r="B21" s="18" t="s">
        <v>92</v>
      </c>
      <c r="C21" s="18"/>
      <c r="D21" s="48" t="s">
        <v>318</v>
      </c>
      <c r="E21" s="14" t="s">
        <v>87</v>
      </c>
      <c r="F21" s="21"/>
      <c r="G21" s="19"/>
      <c r="H21" s="18"/>
      <c r="I21" s="15"/>
      <c r="J21" s="18"/>
      <c r="K21" s="15"/>
      <c r="L21" s="15"/>
      <c r="M21" s="15"/>
    </row>
    <row r="22" spans="1:13">
      <c r="A22" s="18"/>
      <c r="B22" s="18" t="s">
        <v>76</v>
      </c>
      <c r="C22" s="18"/>
      <c r="D22" s="48" t="s">
        <v>322</v>
      </c>
      <c r="E22" s="14" t="s">
        <v>141</v>
      </c>
      <c r="F22" s="21"/>
      <c r="G22" s="19"/>
      <c r="H22" s="18"/>
      <c r="I22" s="15"/>
      <c r="J22" s="18"/>
      <c r="K22" s="15"/>
      <c r="L22" s="15"/>
      <c r="M22" s="15"/>
    </row>
    <row r="23" spans="1:13">
      <c r="A23" s="18"/>
      <c r="B23" s="18" t="s">
        <v>93</v>
      </c>
      <c r="C23" s="18"/>
      <c r="D23" s="48" t="s">
        <v>319</v>
      </c>
      <c r="E23" s="14" t="s">
        <v>88</v>
      </c>
      <c r="F23" s="26">
        <f>SUM(F11:F12,F21)</f>
        <v>0</v>
      </c>
      <c r="G23" s="17"/>
      <c r="H23" s="18"/>
      <c r="I23" s="15"/>
      <c r="J23" s="18"/>
      <c r="K23" s="15"/>
      <c r="L23" s="15"/>
      <c r="M23" s="15"/>
    </row>
    <row r="24" spans="1:13">
      <c r="A24" s="18"/>
      <c r="B24" s="18"/>
      <c r="C24" s="18" t="s">
        <v>36</v>
      </c>
      <c r="D24" s="15"/>
      <c r="E24" s="15"/>
      <c r="F24" s="15"/>
      <c r="G24" s="15"/>
      <c r="H24" s="18"/>
      <c r="I24" s="15"/>
      <c r="J24" s="18"/>
      <c r="K24" s="15"/>
      <c r="L24" s="15"/>
      <c r="M24" s="15"/>
    </row>
    <row r="25" spans="1:13">
      <c r="A25" s="18"/>
      <c r="B25" s="18"/>
      <c r="C25" s="18" t="s">
        <v>39</v>
      </c>
      <c r="D25" s="18"/>
      <c r="E25" s="18"/>
      <c r="F25" s="18"/>
      <c r="G25" s="18"/>
      <c r="H25" s="18"/>
      <c r="I25" s="18"/>
      <c r="J25" s="18" t="s">
        <v>40</v>
      </c>
      <c r="K25" s="15"/>
      <c r="L25" s="15"/>
      <c r="M25" s="15"/>
    </row>
    <row r="26" spans="1:13" hidden="1">
      <c r="A26" s="15"/>
      <c r="B26" s="15"/>
      <c r="C26" s="15"/>
      <c r="D26" s="15"/>
      <c r="E26" s="15"/>
      <c r="F26" s="15"/>
      <c r="G26" s="15"/>
      <c r="H26" s="18"/>
      <c r="I26" s="15"/>
      <c r="J26" s="15"/>
      <c r="K26" s="15"/>
    </row>
    <row r="27" spans="1:13" hidden="1">
      <c r="A27" s="15"/>
      <c r="B27" s="15"/>
      <c r="C27" s="15"/>
      <c r="D27" s="15"/>
      <c r="E27" s="15"/>
      <c r="F27" s="15"/>
      <c r="G27" s="15"/>
      <c r="H27" s="18"/>
      <c r="I27" s="15"/>
      <c r="J27" s="15"/>
      <c r="K27" s="15"/>
    </row>
    <row r="28" spans="1:13" hidden="1">
      <c r="H28" s="18"/>
    </row>
    <row r="29" spans="1:13" hidden="1">
      <c r="A29" s="18"/>
      <c r="B29" s="18"/>
      <c r="C29" s="18" t="s">
        <v>94</v>
      </c>
      <c r="D29" s="18"/>
      <c r="E29" s="18"/>
      <c r="F29" s="18"/>
      <c r="G29" s="18"/>
      <c r="H29" s="18"/>
      <c r="I29" s="18"/>
      <c r="J29" s="18"/>
      <c r="K29" s="15"/>
    </row>
    <row r="30" spans="1:13" ht="15" hidden="1" customHeight="1">
      <c r="A30" s="18"/>
      <c r="B30" s="18"/>
      <c r="C30" s="18"/>
      <c r="D30" s="18"/>
      <c r="E30" s="18"/>
      <c r="F30" s="18" t="s">
        <v>89</v>
      </c>
      <c r="G30" s="18" t="s">
        <v>90</v>
      </c>
      <c r="H30" s="18"/>
      <c r="I30" s="18"/>
      <c r="J30" s="18"/>
      <c r="K30" s="15"/>
    </row>
    <row r="31" spans="1:13" ht="15" hidden="1" customHeight="1">
      <c r="A31" s="18"/>
      <c r="B31" s="18"/>
      <c r="C31" s="18"/>
      <c r="D31" s="18"/>
      <c r="E31" s="18" t="s">
        <v>366</v>
      </c>
      <c r="F31" s="18" t="s">
        <v>62</v>
      </c>
      <c r="G31" s="18" t="s">
        <v>62</v>
      </c>
      <c r="H31" s="18" t="s">
        <v>756</v>
      </c>
      <c r="I31" s="18"/>
      <c r="J31" s="18"/>
      <c r="K31" s="15"/>
    </row>
    <row r="32" spans="1:13" hidden="1">
      <c r="A32" s="18"/>
      <c r="B32" s="18"/>
      <c r="C32" s="18" t="s">
        <v>37</v>
      </c>
      <c r="D32" s="18" t="s">
        <v>66</v>
      </c>
      <c r="E32" s="18" t="s">
        <v>495</v>
      </c>
      <c r="F32" s="18"/>
      <c r="G32" s="18"/>
      <c r="H32" s="18" t="s">
        <v>495</v>
      </c>
      <c r="I32" s="18" t="s">
        <v>36</v>
      </c>
      <c r="J32" s="18" t="s">
        <v>38</v>
      </c>
      <c r="K32" s="15"/>
    </row>
    <row r="33" spans="1:11">
      <c r="A33" s="18"/>
      <c r="B33" s="18"/>
      <c r="C33" s="18" t="s">
        <v>41</v>
      </c>
      <c r="D33" s="43" t="s">
        <v>337</v>
      </c>
      <c r="E33" s="52"/>
      <c r="F33" s="53"/>
      <c r="G33" s="54" t="s">
        <v>140</v>
      </c>
      <c r="H33" s="18"/>
      <c r="I33" s="15"/>
      <c r="J33" s="18"/>
      <c r="K33" s="15"/>
    </row>
    <row r="34" spans="1:11">
      <c r="A34" s="18"/>
      <c r="B34" s="18"/>
      <c r="C34" s="18" t="s">
        <v>41</v>
      </c>
      <c r="D34" s="55" t="s">
        <v>72</v>
      </c>
      <c r="E34" s="59" t="s">
        <v>73</v>
      </c>
      <c r="F34" s="55" t="s">
        <v>86</v>
      </c>
      <c r="G34" s="55" t="s">
        <v>74</v>
      </c>
      <c r="H34" s="18"/>
      <c r="J34" s="18"/>
      <c r="K34" s="15"/>
    </row>
    <row r="35" spans="1:11" hidden="1">
      <c r="A35" s="18"/>
      <c r="B35" s="18"/>
      <c r="C35" s="18" t="s">
        <v>36</v>
      </c>
      <c r="E35" s="15"/>
      <c r="H35" s="18"/>
      <c r="J35" s="18"/>
      <c r="K35" s="15"/>
    </row>
    <row r="36" spans="1:11">
      <c r="A36" s="18"/>
      <c r="B36" s="18" t="s">
        <v>75</v>
      </c>
      <c r="C36" s="18"/>
      <c r="D36" s="48">
        <v>1</v>
      </c>
      <c r="E36" s="67"/>
      <c r="F36" s="21"/>
      <c r="G36" s="19"/>
      <c r="H36" s="67" t="s">
        <v>757</v>
      </c>
      <c r="J36" s="18"/>
      <c r="K36" s="15"/>
    </row>
    <row r="37" spans="1:11" hidden="1">
      <c r="A37" s="18"/>
      <c r="B37" s="18"/>
      <c r="C37" s="18" t="s">
        <v>36</v>
      </c>
      <c r="D37" s="49"/>
      <c r="E37" s="15"/>
      <c r="G37" s="63"/>
      <c r="H37" s="18"/>
      <c r="J37" s="18"/>
      <c r="K37" s="15"/>
    </row>
    <row r="38" spans="1:11" hidden="1">
      <c r="A38" s="18"/>
      <c r="B38" s="18"/>
      <c r="C38" s="18" t="s">
        <v>39</v>
      </c>
      <c r="D38" s="97"/>
      <c r="E38" s="18"/>
      <c r="F38" s="18"/>
      <c r="G38" s="98"/>
      <c r="H38" s="18"/>
      <c r="I38" s="18"/>
      <c r="J38" s="18" t="s">
        <v>40</v>
      </c>
      <c r="K38" s="15"/>
    </row>
    <row r="39" spans="1:11" hidden="1">
      <c r="D39" s="49"/>
      <c r="G39" s="63"/>
      <c r="H39" s="18"/>
    </row>
    <row r="40" spans="1:11" hidden="1">
      <c r="A40" s="18"/>
      <c r="B40" s="18"/>
      <c r="C40" s="18" t="s">
        <v>332</v>
      </c>
      <c r="D40" s="97"/>
      <c r="E40" s="18"/>
      <c r="F40" s="18"/>
      <c r="G40" s="98"/>
      <c r="H40" s="18"/>
      <c r="I40" s="18"/>
      <c r="J40" s="18"/>
    </row>
    <row r="41" spans="1:11" hidden="1">
      <c r="A41" s="18"/>
      <c r="B41" s="18"/>
      <c r="C41" s="18"/>
      <c r="D41" s="97"/>
      <c r="E41" s="18"/>
      <c r="F41" s="18" t="s">
        <v>89</v>
      </c>
      <c r="G41" s="98" t="s">
        <v>90</v>
      </c>
      <c r="H41" s="18"/>
      <c r="I41" s="18"/>
      <c r="J41" s="18"/>
    </row>
    <row r="42" spans="1:11" hidden="1">
      <c r="A42" s="18"/>
      <c r="B42" s="18"/>
      <c r="C42" s="18"/>
      <c r="D42" s="97"/>
      <c r="E42" s="18"/>
      <c r="F42" s="18" t="s">
        <v>62</v>
      </c>
      <c r="G42" s="98" t="s">
        <v>62</v>
      </c>
      <c r="H42" s="18"/>
      <c r="I42" s="18"/>
      <c r="J42" s="18"/>
    </row>
    <row r="43" spans="1:11" hidden="1">
      <c r="A43" s="18"/>
      <c r="B43" s="18"/>
      <c r="C43" s="18" t="s">
        <v>37</v>
      </c>
      <c r="D43" s="97" t="s">
        <v>66</v>
      </c>
      <c r="E43" s="18" t="s">
        <v>41</v>
      </c>
      <c r="F43" s="18"/>
      <c r="G43" s="98"/>
      <c r="H43" s="18"/>
      <c r="I43" s="18" t="s">
        <v>36</v>
      </c>
      <c r="J43" s="18" t="s">
        <v>38</v>
      </c>
    </row>
    <row r="44" spans="1:11" hidden="1">
      <c r="A44" s="18"/>
      <c r="B44" s="18"/>
      <c r="C44" s="18" t="s">
        <v>36</v>
      </c>
      <c r="D44" s="49"/>
      <c r="G44" s="63"/>
      <c r="H44" s="18"/>
      <c r="J44" s="18"/>
    </row>
    <row r="45" spans="1:11" ht="30" customHeight="1">
      <c r="A45" s="18"/>
      <c r="B45" s="18"/>
      <c r="C45" s="18"/>
      <c r="D45" s="48"/>
      <c r="E45" s="133" t="s">
        <v>242</v>
      </c>
      <c r="F45" s="134"/>
      <c r="G45" s="136"/>
      <c r="H45" s="18"/>
      <c r="J45" s="18"/>
    </row>
    <row r="46" spans="1:11">
      <c r="A46" s="18"/>
      <c r="B46" s="18" t="s">
        <v>225</v>
      </c>
      <c r="C46" s="18"/>
      <c r="D46" s="48" t="s">
        <v>333</v>
      </c>
      <c r="E46" s="14" t="s">
        <v>87</v>
      </c>
      <c r="F46" s="21"/>
      <c r="G46" s="19"/>
      <c r="H46" s="18"/>
      <c r="J46" s="18"/>
    </row>
    <row r="47" spans="1:11">
      <c r="A47" s="18"/>
      <c r="B47" s="18" t="s">
        <v>226</v>
      </c>
      <c r="C47" s="18"/>
      <c r="D47" s="48" t="s">
        <v>334</v>
      </c>
      <c r="E47" s="14" t="s">
        <v>141</v>
      </c>
      <c r="F47" s="21"/>
      <c r="G47" s="19"/>
      <c r="H47" s="18"/>
      <c r="J47" s="18"/>
    </row>
    <row r="48" spans="1:11">
      <c r="A48" s="18"/>
      <c r="B48" s="18" t="s">
        <v>227</v>
      </c>
      <c r="C48" s="18"/>
      <c r="D48" s="48" t="s">
        <v>335</v>
      </c>
      <c r="E48" s="14" t="s">
        <v>88</v>
      </c>
      <c r="F48" s="26">
        <f>SUM(F36:F37,F46)</f>
        <v>0</v>
      </c>
      <c r="G48" s="17"/>
      <c r="H48" s="18"/>
      <c r="J48" s="18"/>
    </row>
    <row r="49" spans="1:10" ht="49.5" customHeight="1">
      <c r="A49" s="18"/>
      <c r="B49" s="18"/>
      <c r="C49" s="18"/>
      <c r="D49" s="133" t="s">
        <v>239</v>
      </c>
      <c r="E49" s="134"/>
      <c r="F49" s="134"/>
      <c r="G49" s="136"/>
      <c r="H49" s="18"/>
      <c r="J49" s="18"/>
    </row>
    <row r="50" spans="1:10">
      <c r="A50" s="18"/>
      <c r="B50" s="18"/>
      <c r="C50" s="18"/>
      <c r="D50" s="149" t="s">
        <v>240</v>
      </c>
      <c r="E50" s="149"/>
      <c r="F50" s="149"/>
      <c r="G50" s="149"/>
      <c r="H50" s="18"/>
      <c r="J50" s="18"/>
    </row>
    <row r="51" spans="1:10" ht="31.5" customHeight="1">
      <c r="A51" s="18"/>
      <c r="B51" s="18"/>
      <c r="C51" s="18"/>
      <c r="D51" s="149" t="s">
        <v>232</v>
      </c>
      <c r="E51" s="149"/>
      <c r="F51" s="149"/>
      <c r="G51" s="149"/>
      <c r="H51" s="18"/>
      <c r="J51" s="18"/>
    </row>
    <row r="52" spans="1:10">
      <c r="A52" s="18"/>
      <c r="B52" s="18"/>
      <c r="C52" s="18" t="s">
        <v>36</v>
      </c>
      <c r="J52" s="18"/>
    </row>
    <row r="53" spans="1:10">
      <c r="A53" s="18"/>
      <c r="B53" s="18"/>
      <c r="C53" s="18" t="s">
        <v>39</v>
      </c>
      <c r="D53" s="18"/>
      <c r="E53" s="18"/>
      <c r="F53" s="18"/>
      <c r="G53" s="18"/>
      <c r="H53" s="18"/>
      <c r="I53" s="18"/>
      <c r="J53" s="18" t="s">
        <v>40</v>
      </c>
    </row>
  </sheetData>
  <mergeCells count="6">
    <mergeCell ref="D1:I1"/>
    <mergeCell ref="D49:G49"/>
    <mergeCell ref="D51:G51"/>
    <mergeCell ref="D50:G50"/>
    <mergeCell ref="E20:G20"/>
    <mergeCell ref="E45:G45"/>
  </mergeCells>
  <phoneticPr fontId="2" type="noConversion"/>
  <dataValidations count="4">
    <dataValidation type="textLength" allowBlank="1" showInputMessage="1" showErrorMessage="1" errorTitle="Show Error" error="Please enter value of length between 0 to 15." sqref="E11">
      <formula1>0</formula1>
      <formula2>15</formula2>
    </dataValidation>
    <dataValidation type="textLength" allowBlank="1" showInputMessage="1" showErrorMessage="1" errorTitle="Show Error" error="Please Enter value of length betwwe 0 to 15." sqref="E36">
      <formula1>0</formula1>
      <formula2>15</formula2>
    </dataValidation>
    <dataValidation type="decimal" allowBlank="1" showInputMessage="1" showErrorMessage="1" errorTitle="Input Error" error="Please enter a  numeric value between 0 and 99999999999999999" sqref="F11 F46:F48 F36 F21:F23">
      <formula1>0</formula1>
      <formula2>99999999999999900</formula2>
    </dataValidation>
    <dataValidation type="textLength" allowBlank="1" showInputMessage="1" showErrorMessage="1" errorTitle="Input Error" error="Please enter Remark of length between 0 and 100" sqref="G11:H11 G46:H47 G36:H36 G21:H22">
      <formula1>0</formula1>
      <formula2>100</formula2>
    </dataValidation>
  </dataValidations>
  <hyperlinks>
    <hyperlink ref="F3" location="Navigation!A1" display="Back To Navigation Page"/>
  </hyperlinks>
  <pageMargins left="0.75" right="0.75" top="1" bottom="1" header="0.5" footer="0.5"/>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dm:cachedDataManifest xmlns:cdm="http://schemas.microsoft.com/2004/VisualStudio/Tools/Applications/CachedDataManifest.xsd" cdm:revision="1"/>
</file>

<file path=customXml/itemProps1.xml><?xml version="1.0" encoding="utf-8"?>
<ds:datastoreItem xmlns:ds="http://schemas.openxmlformats.org/officeDocument/2006/customXml" ds:itemID="{57BBC94F-E1BC-4B26-98DB-253CD481104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Navigation</vt:lpstr>
      <vt:lpstr>General Information</vt:lpstr>
      <vt:lpstr>RatingWiseStdAdv</vt:lpstr>
      <vt:lpstr>RatingwiseNonSLR</vt:lpstr>
      <vt:lpstr>Securitization</vt:lpstr>
      <vt:lpstr>CreditCardBusiness</vt:lpstr>
      <vt:lpstr>Housing-Finance</vt:lpstr>
      <vt:lpstr>NetOverseasInvestment</vt:lpstr>
      <vt:lpstr>Authorised Signatory</vt:lpstr>
      <vt:lpstr>datasheet_1_13</vt:lpstr>
      <vt:lpstr>datasheet_1_25</vt:lpstr>
      <vt:lpstr>datasheet_1_26</vt:lpstr>
      <vt:lpstr>datasheet_1_38</vt:lpstr>
      <vt:lpstr>datasheet_1_40</vt:lpstr>
      <vt:lpstr>datasheet_1_42</vt:lpstr>
      <vt:lpstr>ScaleList</vt:lpstr>
      <vt:lpstr>UnitList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rgadekar</dc:creator>
  <cp:lastModifiedBy>Soman, Asha</cp:lastModifiedBy>
  <dcterms:created xsi:type="dcterms:W3CDTF">2010-12-09T08:47:06Z</dcterms:created>
  <dcterms:modified xsi:type="dcterms:W3CDTF">2023-03-13T04:43:48Z</dcterms:modified>
</cp:coreProperties>
</file>