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23.211.38\RBIWebsite\CMS\Processing\0IMAGES\New folder\"/>
    </mc:Choice>
  </mc:AlternateContent>
  <xr:revisionPtr revIDLastSave="0" documentId="13_ncr:1_{41CAEA2E-DDD6-4C4B-87F2-B102B2DB2BF4}" xr6:coauthVersionLast="47" xr6:coauthVersionMax="47" xr10:uidLastSave="{00000000-0000-0000-0000-000000000000}"/>
  <bookViews>
    <workbookView xWindow="-120" yWindow="-120" windowWidth="29040" windowHeight="15720" xr2:uid="{C7E6B098-4164-4FFF-92DB-AC0F5AA767FD}"/>
  </bookViews>
  <sheets>
    <sheet name="Form ECB 1" sheetId="1" r:id="rId1"/>
    <sheet name=" Borrowing Schedule" sheetId="5" r:id="rId2"/>
    <sheet name="Lists" sheetId="7" r:id="rId3"/>
    <sheet name="Currency Code" sheetId="9" r:id="rId4"/>
  </sheets>
  <definedNames>
    <definedName name="_xlnm._FilterDatabase" localSheetId="1" hidden="1">' Borrowing Schedule'!$A$2:$M$200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I5" i="5" s="1"/>
  <c r="I6" i="5" s="1"/>
  <c r="I7" i="5" s="1"/>
  <c r="C201" i="5"/>
  <c r="G63" i="1"/>
  <c r="I63" i="1" s="1"/>
  <c r="J4" i="5"/>
  <c r="K4" i="5"/>
  <c r="K5" i="5"/>
  <c r="K6" i="5"/>
  <c r="K7" i="5"/>
  <c r="K8" i="5"/>
  <c r="K9" i="5"/>
  <c r="K10" i="5"/>
  <c r="K11" i="5"/>
  <c r="K12" i="5"/>
  <c r="K13" i="5"/>
  <c r="K14" i="5"/>
  <c r="I8" i="5" l="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I85" i="5" s="1"/>
  <c r="I86" i="5" s="1"/>
  <c r="I87" i="5" s="1"/>
  <c r="I88" i="5" s="1"/>
  <c r="I89" i="5" s="1"/>
  <c r="I90" i="5" s="1"/>
  <c r="I91" i="5" s="1"/>
  <c r="I92" i="5" s="1"/>
  <c r="I93" i="5" s="1"/>
  <c r="I94" i="5" s="1"/>
  <c r="I95" i="5" s="1"/>
  <c r="I96" i="5" s="1"/>
  <c r="I97" i="5" s="1"/>
  <c r="I98" i="5" s="1"/>
  <c r="I99" i="5" s="1"/>
  <c r="I100" i="5" s="1"/>
  <c r="I101" i="5" s="1"/>
  <c r="I102" i="5" s="1"/>
  <c r="I103" i="5" s="1"/>
  <c r="I104" i="5" s="1"/>
  <c r="I105" i="5" s="1"/>
  <c r="I106" i="5" s="1"/>
  <c r="I107" i="5" s="1"/>
  <c r="I108" i="5" s="1"/>
  <c r="I109" i="5" s="1"/>
  <c r="I110" i="5" s="1"/>
  <c r="I111" i="5" s="1"/>
  <c r="I112" i="5" s="1"/>
  <c r="I113" i="5" s="1"/>
  <c r="I114" i="5" s="1"/>
  <c r="I115" i="5" s="1"/>
  <c r="I116" i="5" s="1"/>
  <c r="I117" i="5" s="1"/>
  <c r="I118" i="5" s="1"/>
  <c r="I119" i="5" s="1"/>
  <c r="I120" i="5" s="1"/>
  <c r="I121" i="5" s="1"/>
  <c r="I122" i="5" s="1"/>
  <c r="I123" i="5" s="1"/>
  <c r="I124" i="5" s="1"/>
  <c r="I125" i="5" s="1"/>
  <c r="I126" i="5" s="1"/>
  <c r="I127" i="5" s="1"/>
  <c r="I128" i="5" s="1"/>
  <c r="I129" i="5" s="1"/>
  <c r="I130" i="5" s="1"/>
  <c r="I131" i="5" s="1"/>
  <c r="I132" i="5" s="1"/>
  <c r="I133" i="5" s="1"/>
  <c r="I134" i="5" s="1"/>
  <c r="I135" i="5" s="1"/>
  <c r="I136" i="5" s="1"/>
  <c r="I137" i="5" s="1"/>
  <c r="I138" i="5" s="1"/>
  <c r="I139" i="5" s="1"/>
  <c r="I140" i="5" s="1"/>
  <c r="I141" i="5" s="1"/>
  <c r="I142" i="5" s="1"/>
  <c r="I143" i="5" s="1"/>
  <c r="I144" i="5" s="1"/>
  <c r="I145" i="5" s="1"/>
  <c r="I146" i="5" s="1"/>
  <c r="I147" i="5" s="1"/>
  <c r="I148" i="5" s="1"/>
  <c r="I149" i="5" s="1"/>
  <c r="I150" i="5" s="1"/>
  <c r="I151" i="5" s="1"/>
  <c r="I152" i="5" s="1"/>
  <c r="I153" i="5" s="1"/>
  <c r="I154" i="5" s="1"/>
  <c r="I155" i="5" s="1"/>
  <c r="I156" i="5" s="1"/>
  <c r="I157" i="5" s="1"/>
  <c r="I158" i="5" s="1"/>
  <c r="I159" i="5" s="1"/>
  <c r="I160" i="5" s="1"/>
  <c r="I161" i="5" s="1"/>
  <c r="I162" i="5" s="1"/>
  <c r="I163" i="5" s="1"/>
  <c r="I164" i="5" s="1"/>
  <c r="I165" i="5" s="1"/>
  <c r="I166" i="5" s="1"/>
  <c r="I167" i="5" s="1"/>
  <c r="I168" i="5" s="1"/>
  <c r="I169" i="5" s="1"/>
  <c r="I170" i="5" s="1"/>
  <c r="I171" i="5" s="1"/>
  <c r="I172" i="5" s="1"/>
  <c r="I173" i="5" s="1"/>
  <c r="I174" i="5" s="1"/>
  <c r="I175" i="5" s="1"/>
  <c r="I176" i="5" s="1"/>
  <c r="I177" i="5" s="1"/>
  <c r="I178" i="5" s="1"/>
  <c r="I179" i="5" s="1"/>
  <c r="I180" i="5" s="1"/>
  <c r="I181" i="5" s="1"/>
  <c r="I182" i="5" s="1"/>
  <c r="I183" i="5" s="1"/>
  <c r="I184" i="5" s="1"/>
  <c r="I185" i="5" s="1"/>
  <c r="I186" i="5" s="1"/>
  <c r="I187" i="5" s="1"/>
  <c r="I188" i="5" s="1"/>
  <c r="I189" i="5" s="1"/>
  <c r="I190" i="5" s="1"/>
  <c r="I191" i="5" s="1"/>
  <c r="I192" i="5" s="1"/>
  <c r="I193" i="5" s="1"/>
  <c r="I194" i="5" s="1"/>
  <c r="I195" i="5" s="1"/>
  <c r="I196" i="5" s="1"/>
  <c r="I197" i="5" s="1"/>
  <c r="I198" i="5" s="1"/>
  <c r="I199" i="5" s="1"/>
  <c r="I200" i="5" s="1"/>
  <c r="L4" i="5"/>
  <c r="J5" i="5"/>
  <c r="L5" i="5" l="1"/>
  <c r="J6" i="5"/>
  <c r="J7" i="5" s="1"/>
  <c r="J8" i="5" s="1"/>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J81" i="5" s="1"/>
  <c r="J82" i="5" s="1"/>
  <c r="J83" i="5" s="1"/>
  <c r="J84" i="5" s="1"/>
  <c r="J85" i="5" s="1"/>
  <c r="J86" i="5" s="1"/>
  <c r="J87" i="5" s="1"/>
  <c r="J88" i="5" s="1"/>
  <c r="J89" i="5" s="1"/>
  <c r="J90" i="5" s="1"/>
  <c r="J91" i="5" s="1"/>
  <c r="J92" i="5" s="1"/>
  <c r="J93" i="5" s="1"/>
  <c r="J94" i="5" s="1"/>
  <c r="J95" i="5" s="1"/>
  <c r="J96" i="5" s="1"/>
  <c r="J97" i="5" s="1"/>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J123" i="5" s="1"/>
  <c r="J124" i="5" s="1"/>
  <c r="J125" i="5" s="1"/>
  <c r="J126" i="5" s="1"/>
  <c r="J127" i="5" s="1"/>
  <c r="J128" i="5" s="1"/>
  <c r="J129" i="5" s="1"/>
  <c r="J130" i="5" s="1"/>
  <c r="J131" i="5" s="1"/>
  <c r="J132" i="5" s="1"/>
  <c r="J133" i="5" s="1"/>
  <c r="J134" i="5" s="1"/>
  <c r="J135" i="5" s="1"/>
  <c r="J136" i="5" s="1"/>
  <c r="J137" i="5" s="1"/>
  <c r="J138" i="5" s="1"/>
  <c r="J139" i="5" s="1"/>
  <c r="J140" i="5" s="1"/>
  <c r="J141" i="5" s="1"/>
  <c r="J142" i="5" s="1"/>
  <c r="J143" i="5" s="1"/>
  <c r="J144" i="5" s="1"/>
  <c r="J145" i="5" s="1"/>
  <c r="J146" i="5" s="1"/>
  <c r="J147" i="5" s="1"/>
  <c r="J148" i="5" s="1"/>
  <c r="J149" i="5" s="1"/>
  <c r="J150" i="5" s="1"/>
  <c r="J151" i="5" s="1"/>
  <c r="J152" i="5" s="1"/>
  <c r="J153" i="5" s="1"/>
  <c r="J154" i="5" s="1"/>
  <c r="J155" i="5" s="1"/>
  <c r="J156" i="5" s="1"/>
  <c r="J157" i="5" s="1"/>
  <c r="J158" i="5" s="1"/>
  <c r="J159" i="5" s="1"/>
  <c r="J160" i="5" s="1"/>
  <c r="J161" i="5" s="1"/>
  <c r="J162" i="5" s="1"/>
  <c r="J163" i="5" s="1"/>
  <c r="J164" i="5" s="1"/>
  <c r="J165" i="5" s="1"/>
  <c r="J166" i="5" s="1"/>
  <c r="J167" i="5" s="1"/>
  <c r="J168" i="5" s="1"/>
  <c r="J169" i="5" s="1"/>
  <c r="J170" i="5" s="1"/>
  <c r="J171" i="5" s="1"/>
  <c r="J172" i="5" s="1"/>
  <c r="J173" i="5" s="1"/>
  <c r="J174" i="5" s="1"/>
  <c r="J175" i="5" s="1"/>
  <c r="J176" i="5" s="1"/>
  <c r="J177" i="5" s="1"/>
  <c r="J178" i="5" s="1"/>
  <c r="J179" i="5" s="1"/>
  <c r="J180" i="5" s="1"/>
  <c r="J181" i="5" s="1"/>
  <c r="J182" i="5" s="1"/>
  <c r="J183" i="5" s="1"/>
  <c r="J184" i="5" s="1"/>
  <c r="J185" i="5" s="1"/>
  <c r="J186" i="5" s="1"/>
  <c r="J187" i="5" s="1"/>
  <c r="J188" i="5" s="1"/>
  <c r="J189" i="5" s="1"/>
  <c r="J190" i="5" s="1"/>
  <c r="J191" i="5" s="1"/>
  <c r="J192" i="5" s="1"/>
  <c r="J193" i="5" s="1"/>
  <c r="J194" i="5" s="1"/>
  <c r="J195" i="5" s="1"/>
  <c r="J196" i="5" s="1"/>
  <c r="J197" i="5" s="1"/>
  <c r="J198" i="5" s="1"/>
  <c r="J199" i="5" s="1"/>
  <c r="J200" i="5" s="1"/>
  <c r="L6" i="5" l="1"/>
  <c r="L7" i="5" l="1"/>
  <c r="L8" i="5" l="1"/>
  <c r="L9" i="5" l="1"/>
  <c r="L10" i="5" l="1"/>
  <c r="L11" i="5" l="1"/>
  <c r="L12" i="5" l="1"/>
  <c r="L13" i="5" l="1"/>
  <c r="L14" i="5"/>
  <c r="G20" i="1" l="1"/>
  <c r="C20" i="1"/>
  <c r="E21" i="1" l="1"/>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15" i="5" l="1"/>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L15" i="5" l="1"/>
  <c r="L16" i="5" l="1"/>
  <c r="L17" i="5" l="1"/>
  <c r="L18" i="5" l="1"/>
  <c r="L19" i="5" l="1"/>
  <c r="L20" i="5" l="1"/>
  <c r="L21" i="5" l="1"/>
  <c r="L22" i="5" l="1"/>
  <c r="L23" i="5" l="1"/>
  <c r="L24" i="5" l="1"/>
  <c r="L25" i="5" l="1"/>
  <c r="L26" i="5" l="1"/>
  <c r="L27" i="5" l="1"/>
  <c r="L28" i="5" l="1"/>
  <c r="L29" i="5" l="1"/>
  <c r="L30" i="5" l="1"/>
  <c r="L31" i="5" l="1"/>
  <c r="L32" i="5" l="1"/>
  <c r="L33" i="5" l="1"/>
  <c r="L34" i="5" l="1"/>
  <c r="L35" i="5" l="1"/>
  <c r="L36" i="5" l="1"/>
  <c r="L37" i="5" l="1"/>
  <c r="L38" i="5" l="1"/>
  <c r="L39" i="5" l="1"/>
  <c r="L40" i="5" l="1"/>
  <c r="L41" i="5" l="1"/>
  <c r="L42" i="5" l="1"/>
  <c r="L43" i="5" l="1"/>
  <c r="L44" i="5" l="1"/>
  <c r="L45" i="5" l="1"/>
  <c r="L46" i="5" l="1"/>
  <c r="L47" i="5" l="1"/>
  <c r="L48" i="5" l="1"/>
  <c r="L49" i="5" l="1"/>
  <c r="L50" i="5" l="1"/>
  <c r="L51" i="5" l="1"/>
  <c r="L52" i="5" l="1"/>
  <c r="L53" i="5" l="1"/>
  <c r="L54" i="5" l="1"/>
  <c r="L55" i="5" l="1"/>
  <c r="L56" i="5" l="1"/>
  <c r="L57" i="5" l="1"/>
  <c r="L58" i="5" l="1"/>
  <c r="L59" i="5" l="1"/>
  <c r="L60" i="5" l="1"/>
  <c r="L61" i="5" l="1"/>
  <c r="L62" i="5" l="1"/>
  <c r="L63" i="5" l="1"/>
  <c r="L64" i="5" l="1"/>
  <c r="L65" i="5" l="1"/>
  <c r="L66" i="5" l="1"/>
  <c r="L67" i="5" l="1"/>
  <c r="L68" i="5" l="1"/>
  <c r="L69" i="5" l="1"/>
  <c r="L70" i="5" l="1"/>
  <c r="L71" i="5" l="1"/>
  <c r="L72" i="5" l="1"/>
  <c r="L73" i="5" l="1"/>
  <c r="L74" i="5" l="1"/>
  <c r="L75" i="5" l="1"/>
  <c r="L76" i="5" l="1"/>
  <c r="L77" i="5" l="1"/>
  <c r="L78" i="5" l="1"/>
  <c r="L79" i="5" l="1"/>
  <c r="L80" i="5" l="1"/>
  <c r="L81" i="5" l="1"/>
  <c r="L82" i="5" l="1"/>
  <c r="L83" i="5" l="1"/>
  <c r="L84" i="5" l="1"/>
  <c r="L85" i="5" l="1"/>
  <c r="L86" i="5" l="1"/>
  <c r="L87" i="5" l="1"/>
  <c r="L88" i="5" l="1"/>
  <c r="L89" i="5" l="1"/>
  <c r="L90" i="5" l="1"/>
  <c r="L91" i="5" l="1"/>
  <c r="L92" i="5" l="1"/>
  <c r="L93" i="5" l="1"/>
  <c r="L94" i="5" l="1"/>
  <c r="L95" i="5" l="1"/>
  <c r="L96" i="5" l="1"/>
  <c r="L97" i="5" l="1"/>
  <c r="L98" i="5" l="1"/>
  <c r="L100" i="5" l="1"/>
  <c r="L99" i="5"/>
  <c r="L101" i="5"/>
  <c r="L102" i="5" l="1"/>
  <c r="L103" i="5" l="1"/>
  <c r="L104" i="5" l="1"/>
  <c r="L105" i="5" l="1"/>
  <c r="L106" i="5" l="1"/>
  <c r="L107" i="5" l="1"/>
  <c r="L108" i="5" l="1"/>
  <c r="L109" i="5" l="1"/>
  <c r="L110" i="5" l="1"/>
  <c r="L111" i="5" l="1"/>
  <c r="L112" i="5" l="1"/>
  <c r="L113" i="5" l="1"/>
  <c r="L114" i="5" l="1"/>
  <c r="L115" i="5" l="1"/>
  <c r="L116" i="5" l="1"/>
  <c r="L117" i="5" l="1"/>
  <c r="L118" i="5" l="1"/>
  <c r="L119" i="5" l="1"/>
  <c r="L120" i="5" l="1"/>
  <c r="L121" i="5" l="1"/>
  <c r="L122" i="5" l="1"/>
  <c r="L123" i="5" l="1"/>
  <c r="L124" i="5" l="1"/>
  <c r="L125" i="5" l="1"/>
  <c r="L126" i="5" l="1"/>
  <c r="L127" i="5" l="1"/>
  <c r="L128" i="5" l="1"/>
  <c r="L129" i="5" l="1"/>
  <c r="L130" i="5" l="1"/>
  <c r="L131" i="5" l="1"/>
  <c r="L132" i="5" l="1"/>
  <c r="L133" i="5" l="1"/>
  <c r="L134" i="5" l="1"/>
  <c r="L135" i="5" l="1"/>
  <c r="L136" i="5" l="1"/>
  <c r="L137" i="5" l="1"/>
  <c r="L138" i="5" l="1"/>
  <c r="L139" i="5" l="1"/>
  <c r="L140" i="5" l="1"/>
  <c r="L141" i="5" l="1"/>
  <c r="L142" i="5" l="1"/>
  <c r="L143" i="5" l="1"/>
  <c r="L144" i="5" l="1"/>
  <c r="L145" i="5" l="1"/>
  <c r="L146" i="5" l="1"/>
  <c r="L147" i="5" l="1"/>
  <c r="L148" i="5" l="1"/>
  <c r="L149" i="5" l="1"/>
  <c r="L150" i="5" l="1"/>
  <c r="L151" i="5" l="1"/>
  <c r="L152" i="5" l="1"/>
  <c r="L153" i="5" l="1"/>
  <c r="L154" i="5" l="1"/>
  <c r="L155" i="5" l="1"/>
  <c r="L156" i="5" l="1"/>
  <c r="L157" i="5" l="1"/>
  <c r="L158" i="5" l="1"/>
  <c r="L159" i="5" l="1"/>
  <c r="L160" i="5" l="1"/>
  <c r="L161" i="5" l="1"/>
  <c r="L162" i="5" l="1"/>
  <c r="L163" i="5" l="1"/>
  <c r="L164" i="5" l="1"/>
  <c r="L165" i="5" l="1"/>
  <c r="L166" i="5" l="1"/>
  <c r="L167" i="5" l="1"/>
  <c r="L168" i="5" l="1"/>
  <c r="L169" i="5" l="1"/>
  <c r="L170" i="5" l="1"/>
  <c r="L171" i="5" l="1"/>
  <c r="L172" i="5" l="1"/>
  <c r="L173" i="5" l="1"/>
  <c r="L174" i="5" l="1"/>
  <c r="L175" i="5" l="1"/>
  <c r="L176" i="5" l="1"/>
  <c r="L177" i="5" l="1"/>
  <c r="L178" i="5" l="1"/>
  <c r="L179" i="5" l="1"/>
  <c r="L180" i="5" l="1"/>
  <c r="L181" i="5" l="1"/>
  <c r="L182" i="5" l="1"/>
  <c r="L183" i="5" l="1"/>
  <c r="L184" i="5" l="1"/>
  <c r="L185" i="5" l="1"/>
  <c r="L186" i="5" l="1"/>
  <c r="L187" i="5" l="1"/>
  <c r="L188" i="5" l="1"/>
  <c r="L189" i="5" l="1"/>
  <c r="L190" i="5" l="1"/>
  <c r="L191" i="5" l="1"/>
  <c r="L192" i="5" l="1"/>
  <c r="L193" i="5" l="1"/>
  <c r="L194" i="5" l="1"/>
  <c r="L195" i="5" l="1"/>
  <c r="L196" i="5" l="1"/>
  <c r="L197" i="5" l="1"/>
  <c r="L198" i="5" l="1"/>
  <c r="L199" i="5" l="1"/>
  <c r="L200" i="5" l="1"/>
  <c r="M4" i="5" s="1"/>
  <c r="C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Nitin Daukia</author>
    <author>Pratyush Bajpai</author>
  </authors>
  <commentList>
    <comment ref="B5" authorId="0" shapeId="0" xr:uid="{9CEDB3AD-197F-4D57-8826-04218A91C8C9}">
      <text>
        <r>
          <rPr>
            <sz val="9"/>
            <color indexed="81"/>
            <rFont val="Tahoma"/>
            <family val="2"/>
          </rPr>
          <t>As per PAN.</t>
        </r>
      </text>
    </comment>
    <comment ref="B7" authorId="0" shapeId="0" xr:uid="{DFDF3797-2A43-4365-AD9D-2EF80961C74F}">
      <text>
        <r>
          <rPr>
            <sz val="9"/>
            <color indexed="81"/>
            <rFont val="Tahoma"/>
            <family val="2"/>
          </rPr>
          <t>With STD code in case of fixed line number.</t>
        </r>
      </text>
    </comment>
    <comment ref="B11" authorId="0" shapeId="0" xr:uid="{F0BB8CD9-555F-41AD-A52D-D5B2B2EE55F5}">
      <text>
        <r>
          <rPr>
            <sz val="9"/>
            <color indexed="81"/>
            <rFont val="Tahoma"/>
            <family val="2"/>
          </rPr>
          <t>If applicable.</t>
        </r>
      </text>
    </comment>
    <comment ref="B13" authorId="0" shapeId="0" xr:uid="{107701F6-753B-48D4-B6C3-24F296357159}">
      <text>
        <r>
          <rPr>
            <sz val="9"/>
            <color indexed="81"/>
            <rFont val="Tahoma"/>
            <family val="2"/>
          </rPr>
          <t xml:space="preserve">Mere appearance of a type of entity in the drop-down menu shall not be interpreted as that entity being eligible to raise ECB. The eligibility to raise ECB shall be governed by the applicable regulations.  </t>
        </r>
      </text>
    </comment>
    <comment ref="B18" authorId="0" shapeId="0" xr:uid="{ECDDF603-1CAE-4AF2-9C42-956CE326B7F8}">
      <text>
        <r>
          <rPr>
            <sz val="9"/>
            <color indexed="81"/>
            <rFont val="Tahoma"/>
            <family val="2"/>
          </rPr>
          <t>Do not include borrowings through debt instruments like CPs and bonds.</t>
        </r>
      </text>
    </comment>
    <comment ref="D18" authorId="0" shapeId="0" xr:uid="{C3576267-DE57-4371-8B96-5BA496D5215D}">
      <text>
        <r>
          <rPr>
            <sz val="9"/>
            <color indexed="81"/>
            <rFont val="Tahoma"/>
            <family val="2"/>
          </rPr>
          <t>Do not include borrowings through debt instruments like CPs and bonds.</t>
        </r>
      </text>
    </comment>
    <comment ref="B21" authorId="0" shapeId="0" xr:uid="{C5FC6A9F-3BF4-4CD0-B753-6F2A91745B5D}">
      <text>
        <r>
          <rPr>
            <sz val="9"/>
            <color indexed="81"/>
            <rFont val="Tahoma"/>
            <family val="2"/>
          </rPr>
          <t>1. In case of ECB raised for refinancing an existing ECB, only the ECB amount in excess of the refinanced amount should be included.
2. Total outstanding borrowing (USD Million) plus proposed ECB (USD Million) should not be more than Net Worth (USD Million). This condition is not applicable on entitities regulated by a financial sector regulator and entities with outstanding ECB (USD Million) plus proposed ECB (USD Million under USD 1 Billion.</t>
        </r>
      </text>
    </comment>
    <comment ref="D21" authorId="0" shapeId="0" xr:uid="{A6E0F485-FF8D-4E98-8E7D-B739EB6BFD28}">
      <text>
        <r>
          <rPr>
            <sz val="9"/>
            <color indexed="81"/>
            <rFont val="Tahoma"/>
            <family val="2"/>
          </rPr>
          <t>This limit is not applicable on entitities regulated by a financial sector regulator.</t>
        </r>
      </text>
    </comment>
    <comment ref="B23" authorId="0" shapeId="0" xr:uid="{4E2124FC-EDE6-4819-A6D4-4711EB079DAF}">
      <text>
        <r>
          <rPr>
            <sz val="9"/>
            <color indexed="81"/>
            <rFont val="Tahoma"/>
            <family val="2"/>
          </rPr>
          <t>In case of syndicate loan, details of lender with largest exposure should be provided.</t>
        </r>
      </text>
    </comment>
    <comment ref="B24" authorId="0" shapeId="0" xr:uid="{064B1653-AA09-4AD7-A98A-8E1ADED46BA3}">
      <text>
        <r>
          <rPr>
            <sz val="9"/>
            <color indexed="81"/>
            <rFont val="Tahoma"/>
            <family val="2"/>
          </rPr>
          <t>Provide the 3 character ISO 3166 (Alpha-3 Code).
ISO website URL:
https://www.iso.org/obp/ui</t>
        </r>
      </text>
    </comment>
    <comment ref="B27" authorId="0" shapeId="0" xr:uid="{3F10DF1D-3D0C-46A1-8723-CD3F6F7AC307}">
      <text>
        <r>
          <rPr>
            <sz val="9"/>
            <color indexed="81"/>
            <rFont val="Tahoma"/>
            <family val="2"/>
          </rPr>
          <t>Foreign Equity Holder means a non-resident person holding any amount of ownership in the borrowing entity.</t>
        </r>
      </text>
    </comment>
    <comment ref="B29" authorId="0" shapeId="0" xr:uid="{4703D325-327F-43C0-8C9F-3B6E81E71EB1}">
      <text>
        <r>
          <rPr>
            <sz val="9"/>
            <color indexed="81"/>
            <rFont val="Tahoma"/>
            <family val="2"/>
          </rPr>
          <t>Whether the borrowing is under general permission under FEMA, 1999 or a special permision has been availed from RBI under FEMA, 1999?</t>
        </r>
      </text>
    </comment>
    <comment ref="B32" authorId="0" shapeId="0" xr:uid="{1056E2E3-27D3-4C76-A77F-DBE6D01AA060}">
      <text>
        <r>
          <rPr>
            <sz val="9"/>
            <color indexed="81"/>
            <rFont val="Tahoma"/>
            <family val="2"/>
          </rPr>
          <t xml:space="preserve">Please provide data in Sheet "Borrowing Schedule" for auto-computation of average maturity. </t>
        </r>
      </text>
    </comment>
    <comment ref="B33" authorId="0" shapeId="0" xr:uid="{DA2B5B38-C3AA-4757-98CE-BF20FF00D1A9}">
      <text>
        <r>
          <rPr>
            <sz val="9"/>
            <color indexed="81"/>
            <rFont val="Tahoma"/>
            <family val="2"/>
          </rPr>
          <t>In case of "Others", AD should provide details in Part G.</t>
        </r>
      </text>
    </comment>
    <comment ref="D35" authorId="0" shapeId="0" xr:uid="{D46CD632-35BD-46A7-BF9D-F96201DEB778}">
      <text>
        <r>
          <rPr>
            <sz val="9"/>
            <color indexed="81"/>
            <rFont val="Tahoma"/>
            <family val="2"/>
          </rPr>
          <t>Portion of borrowing on which the option can be exercised.</t>
        </r>
      </text>
    </comment>
    <comment ref="D36" authorId="0" shapeId="0" xr:uid="{0A77168B-CED6-4273-88B3-78E8DE92AC4F}">
      <text>
        <r>
          <rPr>
            <sz val="9"/>
            <color indexed="81"/>
            <rFont val="Tahoma"/>
            <family val="2"/>
          </rPr>
          <t>Portion of borrowing on which the option can be exercised.</t>
        </r>
      </text>
    </comment>
    <comment ref="B63" authorId="0" shapeId="0" xr:uid="{91AD2994-ECC4-408B-970F-E110C55D1496}">
      <text>
        <r>
          <rPr>
            <sz val="9"/>
            <color indexed="81"/>
            <rFont val="Tahoma"/>
            <family val="2"/>
          </rPr>
          <t xml:space="preserve">
1. In case of Form ECB-1, due date of submission is the date of first drawdown without obtaining LRN.
2. In case of Revised Form ECB-1:
a. For returns filed to AD bank prior to February 16, 2026, due date of submission shall be 7th day from the date on which the change was given effect.
b. For returns filed to AD bank after February 16, 2026, due date of submission shall be 7th day of the suceeding month from the date on which the change was given effect.
</t>
        </r>
      </text>
    </comment>
    <comment ref="D63" authorId="1" shapeId="0" xr:uid="{E3D0CA9B-BFED-4231-847D-3DD3C8FEBEB7}">
      <text>
        <r>
          <rPr>
            <sz val="9"/>
            <color indexed="81"/>
            <rFont val="Tahoma"/>
            <family val="2"/>
          </rPr>
          <t>1. To be entered by the designated AD Cat I bank.
2. For Form ECB-1:
a. Date on which the form (complete in all aspects) was received by DSIM, RBI for returns received by DSIM, RBI prior to February 16, 2026.
b. Date on which the form (complete in all aspects) was received by AD bank for returns received by AD bank on or after February 16, 2026.
3. For Revised Form ECB-1:
a. Date on which the form (complete in all aspects) was received by DSIM, RBI for returns filed to AD bank prior to February 16, 2026.
b. Date on which the form (complete in all aspects) was received by AD bank for returns filed to AD bank after February 16, 2026.</t>
        </r>
      </text>
    </comment>
    <comment ref="B65" authorId="0" shapeId="0" xr:uid="{DDBF7BE8-F255-43BB-B336-824EBD5182EE}">
      <text>
        <r>
          <rPr>
            <sz val="9"/>
            <color indexed="81"/>
            <rFont val="Tahoma"/>
            <family val="2"/>
          </rPr>
          <t>Any information, aspect, issue or recommendation that AD may like to highlight.</t>
        </r>
      </text>
    </comment>
  </commentList>
</comments>
</file>

<file path=xl/sharedStrings.xml><?xml version="1.0" encoding="utf-8"?>
<sst xmlns="http://schemas.openxmlformats.org/spreadsheetml/2006/main" count="483" uniqueCount="365">
  <si>
    <t>Part A - Return Details</t>
  </si>
  <si>
    <t>Return Type</t>
  </si>
  <si>
    <t>Part B - Borrower Details</t>
  </si>
  <si>
    <t>Legal Name</t>
  </si>
  <si>
    <t>-</t>
  </si>
  <si>
    <t>Registered Office Address</t>
  </si>
  <si>
    <t>Registered Office State/UT</t>
  </si>
  <si>
    <t>Registered Office Pincode</t>
  </si>
  <si>
    <t>Contact No.</t>
  </si>
  <si>
    <t>E-Mail ID</t>
  </si>
  <si>
    <t>PAN</t>
  </si>
  <si>
    <t xml:space="preserve">Whether an investigation/adjudication by a law enforcing agency is in process or an appeal with reference to such investigation/adjudication is pending for any contravention under FEMA, 1999. </t>
  </si>
  <si>
    <t>Borrower Type</t>
  </si>
  <si>
    <t>Part C - Lender Details</t>
  </si>
  <si>
    <t>Part D - Borrowing Details</t>
  </si>
  <si>
    <t>Form of Borrowing</t>
  </si>
  <si>
    <t>Is the loan secured?</t>
  </si>
  <si>
    <t>End-Use Purpose 1</t>
  </si>
  <si>
    <t>End-Use Sector 1</t>
  </si>
  <si>
    <t>Sr. No.</t>
  </si>
  <si>
    <t>No. of days balance with the borrower</t>
  </si>
  <si>
    <t xml:space="preserve">Average Maturity Period </t>
  </si>
  <si>
    <t>Commercial Loan</t>
  </si>
  <si>
    <t>Manufacturing</t>
  </si>
  <si>
    <t>Others</t>
  </si>
  <si>
    <t>Currency</t>
  </si>
  <si>
    <t>Amount</t>
  </si>
  <si>
    <t>Commitment Fee (Fixed) </t>
  </si>
  <si>
    <t>Guarantee Fee</t>
  </si>
  <si>
    <t>Commitment Fee (Variable) </t>
  </si>
  <si>
    <t>International Capital Market</t>
  </si>
  <si>
    <t>Leasing Company</t>
  </si>
  <si>
    <t>Supplier of Equipment</t>
  </si>
  <si>
    <t>Export Credit Agency</t>
  </si>
  <si>
    <t>Public Offer (RDB)</t>
  </si>
  <si>
    <t>Lender Category</t>
  </si>
  <si>
    <t>Syndicated Commercial Loan</t>
  </si>
  <si>
    <t>Buyers’ Credit</t>
  </si>
  <si>
    <t>Suppliers’ Credit</t>
  </si>
  <si>
    <t>Securitized Instruments (Bonds, CP, FRN, etc.)</t>
  </si>
  <si>
    <t>FCCB</t>
  </si>
  <si>
    <t>FCEB</t>
  </si>
  <si>
    <t>Export Credit from Bilateral Sources</t>
  </si>
  <si>
    <t>Line of Credit</t>
  </si>
  <si>
    <t xml:space="preserve">Preference Shares (Non-Convertible, Optionally Convertible or Partially Convertible) </t>
  </si>
  <si>
    <t>Refinancing of Old ECBs</t>
  </si>
  <si>
    <t>Interest Rate Type</t>
  </si>
  <si>
    <t>Floating Interest Rate Cap or Floor</t>
  </si>
  <si>
    <t>Part E - Interest Rate Details</t>
  </si>
  <si>
    <t>Part F - Other Charges Details</t>
  </si>
  <si>
    <t>Upfront Fee</t>
  </si>
  <si>
    <t>Management Fee</t>
  </si>
  <si>
    <t>Export Credit Agency Charges</t>
  </si>
  <si>
    <t>Penal Interest for Late Payments (Fixed)</t>
  </si>
  <si>
    <t>Penal Interest for Late Payments (Floating)</t>
  </si>
  <si>
    <t>Financial Lease (Inlcuding Those Containing Option to Purchase Asset)</t>
  </si>
  <si>
    <t>Is there a call option in the borrowing?</t>
  </si>
  <si>
    <t>Is there a put option in the borrowing?</t>
  </si>
  <si>
    <t>Security Type</t>
  </si>
  <si>
    <t>End-Use Purpose 3</t>
  </si>
  <si>
    <t>End-Use Purpose</t>
  </si>
  <si>
    <t>End-Use Sector</t>
  </si>
  <si>
    <t>Infrastructure (Transport)</t>
  </si>
  <si>
    <t>Infrastructure (Energy)</t>
  </si>
  <si>
    <t>Infrastructure (Water and Sanitation)</t>
  </si>
  <si>
    <t>Infrastructure (Communication)</t>
  </si>
  <si>
    <t>Infrastructure (Social and Commercial Infrastructure)</t>
  </si>
  <si>
    <t>Infrastructure (Exploration, Mining and Refinery)</t>
  </si>
  <si>
    <t>Infrastructure (Construction and Development of Industrial Parks, Integrated Townships and SEZ)</t>
  </si>
  <si>
    <t>Agriculture and Plantation</t>
  </si>
  <si>
    <t>Construction (Non-Infrastructure)</t>
  </si>
  <si>
    <t>Services (MFI other than Banks, NBFCs and AIFIs)</t>
  </si>
  <si>
    <t>Services (AIFI)</t>
  </si>
  <si>
    <t>Services (Other Financial Service)</t>
  </si>
  <si>
    <t>End-Use Sector 3</t>
  </si>
  <si>
    <t>% of Borrowing Amount</t>
  </si>
  <si>
    <t xml:space="preserve">Number of Payments/Year </t>
  </si>
  <si>
    <t>Registration Number Type</t>
  </si>
  <si>
    <t xml:space="preserve">Registration Number
</t>
  </si>
  <si>
    <r>
      <t xml:space="preserve">LRN 
</t>
    </r>
    <r>
      <rPr>
        <i/>
        <sz val="11"/>
        <color theme="1"/>
        <rFont val="Aptos Narrow"/>
        <family val="2"/>
        <scheme val="minor"/>
      </rPr>
      <t>&lt;applicable on selecting "Revising Existing ECB"&gt;</t>
    </r>
  </si>
  <si>
    <t>A</t>
  </si>
  <si>
    <t>B</t>
  </si>
  <si>
    <t>C</t>
  </si>
  <si>
    <t>D</t>
  </si>
  <si>
    <t>E</t>
  </si>
  <si>
    <t>G</t>
  </si>
  <si>
    <t>States and Union Territories</t>
  </si>
  <si>
    <t>Andaman and Nicobar Islands</t>
  </si>
  <si>
    <t>Andhra Pradesh</t>
  </si>
  <si>
    <t>Arunachal Pradesh</t>
  </si>
  <si>
    <t>Assam</t>
  </si>
  <si>
    <t>Bihar</t>
  </si>
  <si>
    <t>Chandigarh</t>
  </si>
  <si>
    <t>Chhattisgarh</t>
  </si>
  <si>
    <t>Goa</t>
  </si>
  <si>
    <t>Gujarat</t>
  </si>
  <si>
    <t>Haryana</t>
  </si>
  <si>
    <t>Himanchal Pradesh</t>
  </si>
  <si>
    <t>Jammu and Kashmir</t>
  </si>
  <si>
    <t>Jharkhand</t>
  </si>
  <si>
    <t>Karnataka</t>
  </si>
  <si>
    <t>Kerala</t>
  </si>
  <si>
    <t>Ladakh</t>
  </si>
  <si>
    <t>Madhya Pradesh</t>
  </si>
  <si>
    <t>Maharashtra</t>
  </si>
  <si>
    <t>Manipur</t>
  </si>
  <si>
    <t>Meghalaya</t>
  </si>
  <si>
    <t>Mizoram</t>
  </si>
  <si>
    <t>Nagaland</t>
  </si>
  <si>
    <t>Odisha</t>
  </si>
  <si>
    <t>Puducherry</t>
  </si>
  <si>
    <t>Punjab</t>
  </si>
  <si>
    <t>Rajasthan</t>
  </si>
  <si>
    <t>Sikkim</t>
  </si>
  <si>
    <t>Tamil Nadu</t>
  </si>
  <si>
    <t>The Government of NCT of Delhi</t>
  </si>
  <si>
    <t>Telangana</t>
  </si>
  <si>
    <t>Tripura</t>
  </si>
  <si>
    <t>Uttarakhand</t>
  </si>
  <si>
    <t>Uttar Pradesh</t>
  </si>
  <si>
    <t>West Bengal</t>
  </si>
  <si>
    <r>
      <t xml:space="preserve">% of Interest Secured
</t>
    </r>
    <r>
      <rPr>
        <i/>
        <sz val="11"/>
        <color theme="1"/>
        <rFont val="Aptos Narrow"/>
        <family val="2"/>
        <scheme val="minor"/>
      </rPr>
      <t>&lt;applicable on selecting "Secured"&gt;</t>
    </r>
  </si>
  <si>
    <r>
      <t xml:space="preserve">Fixed Interest Rate (%)
</t>
    </r>
    <r>
      <rPr>
        <i/>
        <sz val="11"/>
        <color theme="1"/>
        <rFont val="Aptos Narrow"/>
        <family val="2"/>
        <scheme val="minor"/>
      </rPr>
      <t>&lt;applicable on selecting "Fixed Interest Rate"&gt;</t>
    </r>
  </si>
  <si>
    <r>
      <t xml:space="preserve">Benchmark Rate
</t>
    </r>
    <r>
      <rPr>
        <i/>
        <sz val="11"/>
        <color theme="1"/>
        <rFont val="Aptos Narrow"/>
        <family val="2"/>
        <scheme val="minor"/>
      </rPr>
      <t>&lt;applicable on selecting "Floating Interest Rate"&gt;</t>
    </r>
  </si>
  <si>
    <r>
      <t>Details
&lt;</t>
    </r>
    <r>
      <rPr>
        <i/>
        <sz val="11"/>
        <color theme="1"/>
        <rFont val="Aptos Narrow"/>
        <scheme val="minor"/>
      </rPr>
      <t xml:space="preserve">applicable </t>
    </r>
    <r>
      <rPr>
        <i/>
        <sz val="11"/>
        <color theme="1"/>
        <rFont val="Aptos Narrow"/>
        <family val="2"/>
        <scheme val="minor"/>
      </rPr>
      <t>on selecting "Yes"&gt;</t>
    </r>
  </si>
  <si>
    <t>LEI</t>
  </si>
  <si>
    <t>Borrower Category</t>
  </si>
  <si>
    <t>Borrowing Amount
(in Currency 1)</t>
  </si>
  <si>
    <t>Borrowing Amount
(in Currency 2)</t>
  </si>
  <si>
    <t>Borrowing Amount
(in Currency 3)</t>
  </si>
  <si>
    <t>Borrowing Amount
(in Currency 4)</t>
  </si>
  <si>
    <r>
      <t xml:space="preserve">Foreign Equity Holder Ownership (%)
</t>
    </r>
    <r>
      <rPr>
        <i/>
        <sz val="11"/>
        <color theme="1"/>
        <rFont val="Aptos Narrow"/>
        <family val="2"/>
        <scheme val="minor"/>
      </rPr>
      <t>&lt;applicable on selecting "Foreign Equity Holder"&gt;</t>
    </r>
  </si>
  <si>
    <t xml:space="preserve">Average Maturity (Years) 
</t>
  </si>
  <si>
    <r>
      <t xml:space="preserve">Security Type
</t>
    </r>
    <r>
      <rPr>
        <i/>
        <sz val="11"/>
        <rFont val="Aptos Narrow"/>
        <family val="2"/>
        <scheme val="minor"/>
      </rPr>
      <t>&lt;applicable on selecting "Secured"&gt;</t>
    </r>
  </si>
  <si>
    <r>
      <t xml:space="preserve">% of Principal Secured
</t>
    </r>
    <r>
      <rPr>
        <i/>
        <sz val="11"/>
        <color theme="1"/>
        <rFont val="Aptos Narrow"/>
        <family val="2"/>
        <scheme val="minor"/>
      </rPr>
      <t>&lt;applicable on selecting "Secured"&gt;</t>
    </r>
  </si>
  <si>
    <t>End-Use Purpose 2</t>
  </si>
  <si>
    <t>End-Use Sector 2</t>
  </si>
  <si>
    <t>End-Use Sector 4</t>
  </si>
  <si>
    <t>End-Use Purpose 4</t>
  </si>
  <si>
    <r>
      <t xml:space="preserve">Spread
</t>
    </r>
    <r>
      <rPr>
        <i/>
        <sz val="11"/>
        <color theme="1"/>
        <rFont val="Aptos Narrow"/>
        <family val="2"/>
        <scheme val="minor"/>
      </rPr>
      <t>&lt;applicable on selecting "Floating Interest Rate"&gt;</t>
    </r>
  </si>
  <si>
    <r>
      <t xml:space="preserve">Cap Rate
</t>
    </r>
    <r>
      <rPr>
        <i/>
        <sz val="11"/>
        <color theme="1"/>
        <rFont val="Aptos Narrow"/>
        <family val="2"/>
        <scheme val="minor"/>
      </rPr>
      <t>&lt;applicable on selecting "Yes"&gt;</t>
    </r>
  </si>
  <si>
    <r>
      <t xml:space="preserve">Floor Rate
</t>
    </r>
    <r>
      <rPr>
        <i/>
        <sz val="11"/>
        <color theme="1"/>
        <rFont val="Aptos Narrow"/>
        <family val="2"/>
        <scheme val="minor"/>
      </rPr>
      <t>&lt;applicable on selecting "Yes"&gt;</t>
    </r>
  </si>
  <si>
    <r>
      <t xml:space="preserve">Fixed Rate (%)
</t>
    </r>
    <r>
      <rPr>
        <i/>
        <sz val="11"/>
        <color theme="1"/>
        <rFont val="Aptos Narrow"/>
        <family val="2"/>
        <scheme val="minor"/>
      </rPr>
      <t>&lt;applicable on selecting "Yes"&gt;</t>
    </r>
  </si>
  <si>
    <r>
      <t xml:space="preserve">Benchmark Rate
</t>
    </r>
    <r>
      <rPr>
        <i/>
        <sz val="11"/>
        <color theme="1"/>
        <rFont val="Aptos Narrow"/>
        <family val="2"/>
        <scheme val="minor"/>
      </rPr>
      <t>&lt;applicable on selecting "Yes"&gt;</t>
    </r>
  </si>
  <si>
    <r>
      <t xml:space="preserve">Spread
</t>
    </r>
    <r>
      <rPr>
        <i/>
        <sz val="11"/>
        <color theme="1"/>
        <rFont val="Aptos Narrow"/>
        <family val="2"/>
        <scheme val="minor"/>
      </rPr>
      <t>&lt;applicable on selecting "Yes"&gt;</t>
    </r>
  </si>
  <si>
    <t>(1)</t>
  </si>
  <si>
    <t>(2)</t>
  </si>
  <si>
    <t>(3)</t>
  </si>
  <si>
    <t>(4)</t>
  </si>
  <si>
    <t>(5)</t>
  </si>
  <si>
    <t>(6)</t>
  </si>
  <si>
    <t>(7)</t>
  </si>
  <si>
    <t>(8)</t>
  </si>
  <si>
    <t>Foreign Equity Holder</t>
  </si>
  <si>
    <t>Individual (Other Than Foreign Equity Holder)</t>
  </si>
  <si>
    <t>Private Placement (RDB)</t>
  </si>
  <si>
    <t>Financial Institution in IFSC</t>
  </si>
  <si>
    <t>Non-Resident Financial Institution</t>
  </si>
  <si>
    <t>Resident Financial Institution's Branch Outside India</t>
  </si>
  <si>
    <t>Borrower Classification
(6 Digit NIC-2025 Code)</t>
  </si>
  <si>
    <t>Alphabetic Code</t>
  </si>
  <si>
    <t>Euro</t>
  </si>
  <si>
    <t>EUR</t>
  </si>
  <si>
    <t>USD</t>
  </si>
  <si>
    <t>Argentine Peso</t>
  </si>
  <si>
    <t>ARS</t>
  </si>
  <si>
    <t>Australian Dollar</t>
  </si>
  <si>
    <t>AUD</t>
  </si>
  <si>
    <t>Bahraini Dinar</t>
  </si>
  <si>
    <t>BHD</t>
  </si>
  <si>
    <t>Indian Rupee</t>
  </si>
  <si>
    <t>INR</t>
  </si>
  <si>
    <t>Norwegian Krone</t>
  </si>
  <si>
    <t>NOK</t>
  </si>
  <si>
    <t>Brazilian Real</t>
  </si>
  <si>
    <t>BRL</t>
  </si>
  <si>
    <t>Canadian Dollar</t>
  </si>
  <si>
    <t>CAD</t>
  </si>
  <si>
    <t>Chilean Peso</t>
  </si>
  <si>
    <t>CLP</t>
  </si>
  <si>
    <t>CNY</t>
  </si>
  <si>
    <t>Colombian Peso</t>
  </si>
  <si>
    <t>COP</t>
  </si>
  <si>
    <t>New Zealand Dollar</t>
  </si>
  <si>
    <t>NZD</t>
  </si>
  <si>
    <t>Czech Koruna</t>
  </si>
  <si>
    <t>CZK</t>
  </si>
  <si>
    <t>Danish Krone</t>
  </si>
  <si>
    <t>DKK</t>
  </si>
  <si>
    <t>GBP</t>
  </si>
  <si>
    <t>Hong Kong Dollar</t>
  </si>
  <si>
    <t>HKD</t>
  </si>
  <si>
    <t>HUF</t>
  </si>
  <si>
    <t>IDR</t>
  </si>
  <si>
    <t>ILS</t>
  </si>
  <si>
    <t>JPY</t>
  </si>
  <si>
    <t>KRW</t>
  </si>
  <si>
    <t>ZAR</t>
  </si>
  <si>
    <t>Malaysian Ringgit</t>
  </si>
  <si>
    <t>MYR</t>
  </si>
  <si>
    <t>Mexican Peso</t>
  </si>
  <si>
    <t>MXN</t>
  </si>
  <si>
    <t>PEN</t>
  </si>
  <si>
    <t>Philippine Peso</t>
  </si>
  <si>
    <t>PHP</t>
  </si>
  <si>
    <t>PLN</t>
  </si>
  <si>
    <t>Qatari Rial</t>
  </si>
  <si>
    <t>QAR</t>
  </si>
  <si>
    <t>Romanian Leu</t>
  </si>
  <si>
    <t>RON</t>
  </si>
  <si>
    <t>Russian Ruble</t>
  </si>
  <si>
    <t>RUB</t>
  </si>
  <si>
    <t>Saudi Riyal</t>
  </si>
  <si>
    <t>SAR</t>
  </si>
  <si>
    <t>Singapore Dollar</t>
  </si>
  <si>
    <t>SGD</t>
  </si>
  <si>
    <t>Swedish Krona</t>
  </si>
  <si>
    <t>SEK</t>
  </si>
  <si>
    <t>New Taiwan Dollar</t>
  </si>
  <si>
    <t>TWD</t>
  </si>
  <si>
    <t>THB</t>
  </si>
  <si>
    <t>Turkish Lira</t>
  </si>
  <si>
    <t>TRY</t>
  </si>
  <si>
    <t>AED</t>
  </si>
  <si>
    <r>
      <t xml:space="preserve">Borrowing Covered by Call Option (%)
</t>
    </r>
    <r>
      <rPr>
        <i/>
        <sz val="11"/>
        <color theme="1"/>
        <rFont val="Aptos Narrow"/>
        <family val="2"/>
        <scheme val="minor"/>
      </rPr>
      <t>&lt;applicable on selecting "Yes"&gt;</t>
    </r>
  </si>
  <si>
    <r>
      <t xml:space="preserve">Borrowing Covered by Put Option (%)
</t>
    </r>
    <r>
      <rPr>
        <i/>
        <sz val="11"/>
        <color theme="1"/>
        <rFont val="Aptos Narrow"/>
        <family val="2"/>
        <scheme val="minor"/>
      </rPr>
      <t>&lt;applicable on selecting "Yes"&gt;</t>
    </r>
  </si>
  <si>
    <t>Public Sector Guarantee</t>
  </si>
  <si>
    <t>Public Sector Bank Guarantee</t>
  </si>
  <si>
    <t xml:space="preserve">Financial Institution Guarantee </t>
  </si>
  <si>
    <t>Multilateral / Bilateral Institution Guarantee</t>
  </si>
  <si>
    <t>Private Bank Guarantee</t>
  </si>
  <si>
    <t>Private Sector Guarantee</t>
  </si>
  <si>
    <t>Charge on Immovable, Movable, Financial or Intangible Asset</t>
  </si>
  <si>
    <t>Import of Capital Goods</t>
  </si>
  <si>
    <t>Local Sourcing of Capital Goods</t>
  </si>
  <si>
    <t>On-lending or Sub-Lending</t>
  </si>
  <si>
    <t>Refinancing of Existing ECB</t>
  </si>
  <si>
    <t>New Project</t>
  </si>
  <si>
    <t>Overseas Investment</t>
  </si>
  <si>
    <t>Micro Finance Activity</t>
  </si>
  <si>
    <t>Refinancing of Rupee Loans</t>
  </si>
  <si>
    <t>Working Capital</t>
  </si>
  <si>
    <t>General Corporate Purpose</t>
  </si>
  <si>
    <t>Construction-Development (Infrastructure)</t>
  </si>
  <si>
    <t>Construction-Development (Industrial)</t>
  </si>
  <si>
    <t>Construction-Development (Commercial)</t>
  </si>
  <si>
    <t>Construction-Development (Residential)</t>
  </si>
  <si>
    <t>Purchase, Sale or Lease of Land (Infrastructure)</t>
  </si>
  <si>
    <t>Purchase, Sale or Lease of Land (Industrial)</t>
  </si>
  <si>
    <t>Purchase, Sale or Lease of Land (Commercial)</t>
  </si>
  <si>
    <t>Purchase, Sale or Lease of Land (Residential)</t>
  </si>
  <si>
    <t>Modernisation / Expansion of Existing Units</t>
  </si>
  <si>
    <t>Borrowing Currency 1</t>
  </si>
  <si>
    <t>Borrowing Currency 2</t>
  </si>
  <si>
    <t>Borrowing Currency 3</t>
  </si>
  <si>
    <t>Borrowing Currency 4</t>
  </si>
  <si>
    <t>Specify the applicable Act(s) and relevant section of the Act as per which the entity is permitted for ECB
(for entities other than Companies and LLPs)</t>
  </si>
  <si>
    <r>
      <t xml:space="preserve">% of Undrawn Amount
</t>
    </r>
    <r>
      <rPr>
        <i/>
        <sz val="11"/>
        <color theme="1"/>
        <rFont val="Aptos Narrow"/>
        <scheme val="minor"/>
      </rPr>
      <t>&lt;applicable on selecting "Yes"&gt;</t>
    </r>
  </si>
  <si>
    <r>
      <t xml:space="preserve">% Per Annum
</t>
    </r>
    <r>
      <rPr>
        <i/>
        <sz val="11"/>
        <color theme="1"/>
        <rFont val="Aptos Narrow"/>
        <scheme val="minor"/>
      </rPr>
      <t>&lt;applicable on selecting "Yes"&gt;</t>
    </r>
  </si>
  <si>
    <t>Net Worth
(as per the last audited balance sheet)
(INR)</t>
  </si>
  <si>
    <t>Net Worth
(as per the last audited balance sheet)
(USD Equivalent)</t>
  </si>
  <si>
    <t>Outstanding Domestic Borrowing from Banks
(as on the date of application)
(INR)</t>
  </si>
  <si>
    <t>Outstanding Domestic Borrowing from AIFIs and NBFCs
(as on the date of application)
(INR)</t>
  </si>
  <si>
    <t>Outstanding Domestic Borrowing through Debt Instruments
(as on the date of application)
(INR)</t>
  </si>
  <si>
    <t>Outstanding Domestic Borrowing from Other Sources
(as on the date of application)
(INR)</t>
  </si>
  <si>
    <t>Outstanding ECBs
(as on the date of application)
(USD)</t>
  </si>
  <si>
    <t>Outstanding External Trade Credits
(as on the date of application)
(USD)</t>
  </si>
  <si>
    <t>Outstanding External Borrowing from Other Sources
(as on the date of application)
(USD)</t>
  </si>
  <si>
    <t xml:space="preserve">Total Outstanding External Borrowing
(as on the date of application)
(USD) </t>
  </si>
  <si>
    <t>Total Outstanding Domestic Borrowing
(as on the date of application)
(USD)</t>
  </si>
  <si>
    <t>Total Outstanding Domestic Borrowing
(as on the date of application)
(INR)</t>
  </si>
  <si>
    <t>Proposed ECB
(USD)</t>
  </si>
  <si>
    <t>Available ECB Limit
(USD)</t>
  </si>
  <si>
    <r>
      <t xml:space="preserve">Share of Financial Insitutions in IFSC (USD)
</t>
    </r>
    <r>
      <rPr>
        <i/>
        <sz val="11"/>
        <color theme="1"/>
        <rFont val="Aptos Narrow"/>
        <family val="2"/>
        <scheme val="minor"/>
      </rPr>
      <t>&lt;applicable on seleting "Syndicate Loan"&gt;</t>
    </r>
  </si>
  <si>
    <t>Total (USD)</t>
  </si>
  <si>
    <t>Borrowing Agreement Date (YYYY-MM-DD)</t>
  </si>
  <si>
    <r>
      <t xml:space="preserve">Option Start Date
(YYYY-MM-DD)
</t>
    </r>
    <r>
      <rPr>
        <i/>
        <sz val="11"/>
        <color theme="1"/>
        <rFont val="Aptos Narrow"/>
        <family val="2"/>
        <scheme val="minor"/>
      </rPr>
      <t>&lt;applicable on selecting "Yes"&gt;</t>
    </r>
  </si>
  <si>
    <r>
      <t xml:space="preserve">Option End Date
(YYYY-MM-DD)
</t>
    </r>
    <r>
      <rPr>
        <i/>
        <sz val="11"/>
        <color theme="1"/>
        <rFont val="Aptos Narrow"/>
        <family val="2"/>
        <scheme val="minor"/>
      </rPr>
      <t>&lt;applicable on selecting "Yes"&gt;</t>
    </r>
  </si>
  <si>
    <t>First Interest Payment Date
(YYYY-MM-DD)</t>
  </si>
  <si>
    <t>Expected Date of Payment (YYYY-MM-DD)</t>
  </si>
  <si>
    <t>Date of Drawal/Repayment
 (YYYY-MM-DD)</t>
  </si>
  <si>
    <t>Country</t>
  </si>
  <si>
    <t>CNH</t>
  </si>
  <si>
    <t>BGN</t>
  </si>
  <si>
    <t>Japanese Yen</t>
  </si>
  <si>
    <t>South African Rand</t>
  </si>
  <si>
    <t>United States Dollar</t>
  </si>
  <si>
    <t>British Pound Sterling</t>
  </si>
  <si>
    <t>Chinese Yuan Renminbi (Onshore)</t>
  </si>
  <si>
    <t>Chinese Yuan Renminbi (Offshore)</t>
  </si>
  <si>
    <t>South Korean Won</t>
  </si>
  <si>
    <t>Polish Zloty</t>
  </si>
  <si>
    <t>Indonesian Rupiah</t>
  </si>
  <si>
    <t>Thai Baht</t>
  </si>
  <si>
    <t>Israeli New Shekel</t>
  </si>
  <si>
    <t>Hungarian Forint</t>
  </si>
  <si>
    <t>United Arab Emirates Dollar</t>
  </si>
  <si>
    <t>Peruvian Sol</t>
  </si>
  <si>
    <t>Bulgarian Lev</t>
  </si>
  <si>
    <t>Company</t>
  </si>
  <si>
    <t>Body Corporate Established under State Act</t>
  </si>
  <si>
    <t xml:space="preserve">Body Corporate Established under Central Act </t>
  </si>
  <si>
    <t>Partnership Firm</t>
  </si>
  <si>
    <t>Cooperative Society</t>
  </si>
  <si>
    <t>Society</t>
  </si>
  <si>
    <t>Services (Urban Cooperative Bank)</t>
  </si>
  <si>
    <t>Services (Rural Cooperative Bank)</t>
  </si>
  <si>
    <t>Services (Commercial Bank)</t>
  </si>
  <si>
    <t>Services (NBFC)</t>
  </si>
  <si>
    <t>Limited Liability Partnership (LLP)</t>
  </si>
  <si>
    <t>Borrowing Permission Type</t>
  </si>
  <si>
    <t>F</t>
  </si>
  <si>
    <t>Services (Others)</t>
  </si>
  <si>
    <t>(12)</t>
  </si>
  <si>
    <t>Others (Specify)</t>
  </si>
  <si>
    <r>
      <t xml:space="preserve">Other Borrower Type
</t>
    </r>
    <r>
      <rPr>
        <i/>
        <sz val="11"/>
        <color theme="1"/>
        <rFont val="Aptos Narrow"/>
        <family val="2"/>
        <scheme val="minor"/>
      </rPr>
      <t>&lt;applicable on selecting "Others (Specify)"&gt;</t>
    </r>
  </si>
  <si>
    <r>
      <t xml:space="preserve">Other Lender Category 
</t>
    </r>
    <r>
      <rPr>
        <i/>
        <sz val="11"/>
        <color theme="1"/>
        <rFont val="Aptos Narrow"/>
        <family val="2"/>
        <scheme val="minor"/>
      </rPr>
      <t>&lt;applicable on selecting "Others (Specify)"&gt;</t>
    </r>
  </si>
  <si>
    <r>
      <t xml:space="preserve">Other Form of Borrowing
</t>
    </r>
    <r>
      <rPr>
        <i/>
        <sz val="11"/>
        <color theme="1"/>
        <rFont val="Aptos Narrow"/>
        <family val="2"/>
        <scheme val="minor"/>
      </rPr>
      <t>&lt;applicable on selecting "Others (Specify)"&gt;</t>
    </r>
  </si>
  <si>
    <r>
      <t xml:space="preserve">Other Registration Number Type
</t>
    </r>
    <r>
      <rPr>
        <i/>
        <sz val="11"/>
        <color theme="1"/>
        <rFont val="Aptos Narrow"/>
        <family val="2"/>
        <scheme val="minor"/>
      </rPr>
      <t>&lt;applicable on selecting "Others (Specify)"&gt;</t>
    </r>
  </si>
  <si>
    <r>
      <t xml:space="preserve">Other End-Use Sector 1
</t>
    </r>
    <r>
      <rPr>
        <i/>
        <sz val="11"/>
        <rFont val="Aptos Narrow"/>
        <scheme val="minor"/>
      </rPr>
      <t>&lt;applicable on selecting "Others (Specify)"&gt;</t>
    </r>
  </si>
  <si>
    <r>
      <t xml:space="preserve">Other End-Use Purpose 1
</t>
    </r>
    <r>
      <rPr>
        <i/>
        <sz val="11"/>
        <rFont val="Aptos Narrow"/>
        <scheme val="minor"/>
      </rPr>
      <t>&lt;applicable on selecting "Others (Specify)"&gt;</t>
    </r>
  </si>
  <si>
    <r>
      <t xml:space="preserve">Other End-Use Purpose 2
</t>
    </r>
    <r>
      <rPr>
        <i/>
        <sz val="11"/>
        <rFont val="Aptos Narrow"/>
        <scheme val="minor"/>
      </rPr>
      <t>&lt;applicable on selecting "Others (Specify)"&gt;</t>
    </r>
  </si>
  <si>
    <r>
      <t xml:space="preserve">Other End-Use Purpose 3
</t>
    </r>
    <r>
      <rPr>
        <i/>
        <sz val="11"/>
        <rFont val="Aptos Narrow"/>
        <scheme val="minor"/>
      </rPr>
      <t>&lt;applicable on selecting "Others (Specify)"&gt;</t>
    </r>
  </si>
  <si>
    <r>
      <t>Other End-Use Purpose</t>
    </r>
    <r>
      <rPr>
        <sz val="11"/>
        <rFont val="Aptos Narrow"/>
        <scheme val="minor"/>
      </rPr>
      <t xml:space="preserve"> 4</t>
    </r>
    <r>
      <rPr>
        <i/>
        <sz val="11"/>
        <rFont val="Aptos Narrow"/>
        <scheme val="minor"/>
      </rPr>
      <t xml:space="preserve">
&lt;applicable on selecting "Others (Specify)"&gt;</t>
    </r>
  </si>
  <si>
    <r>
      <t xml:space="preserve">Other End-Use Sector 2
</t>
    </r>
    <r>
      <rPr>
        <i/>
        <sz val="11"/>
        <rFont val="Aptos Narrow"/>
        <scheme val="minor"/>
      </rPr>
      <t>&lt;applicable on selecting "Others (Specify)"&gt;</t>
    </r>
  </si>
  <si>
    <r>
      <t xml:space="preserve">Other End-Use Sector 3
</t>
    </r>
    <r>
      <rPr>
        <i/>
        <sz val="11"/>
        <rFont val="Aptos Narrow"/>
        <scheme val="minor"/>
      </rPr>
      <t>&lt;applicable on selecting "Others (Specify)"&gt;</t>
    </r>
  </si>
  <si>
    <r>
      <t xml:space="preserve">Other End-Use Sector 4
</t>
    </r>
    <r>
      <rPr>
        <i/>
        <sz val="11"/>
        <rFont val="Aptos Narrow"/>
        <scheme val="minor"/>
      </rPr>
      <t>&lt;applicable on selecting "Others (Specify)"&gt;</t>
    </r>
  </si>
  <si>
    <t>Other Charges</t>
  </si>
  <si>
    <t>Lakshadweep</t>
  </si>
  <si>
    <t>Dadra and Nagar Haveli and Daman &amp; Diu</t>
  </si>
  <si>
    <t>Borrowing Schedule</t>
  </si>
  <si>
    <t>AD Certification</t>
  </si>
  <si>
    <t>Government Guarantee</t>
  </si>
  <si>
    <t>Personal Guarantee</t>
  </si>
  <si>
    <t>Foreign Government / Foreign Government Owned Development Financial Institution</t>
  </si>
  <si>
    <t>Redemption of FCCB/FCEB</t>
  </si>
  <si>
    <t>AD Comments</t>
  </si>
  <si>
    <t>Actual Date of Return Submission
(YYYY-MM-DD)</t>
  </si>
  <si>
    <t>Due Date of Return Submission
(YYYY-MM-DD)</t>
  </si>
  <si>
    <t>For Authorised Dealer</t>
  </si>
  <si>
    <t>Late Submission Fee (LSF)</t>
  </si>
  <si>
    <t>Delay In Return Submission</t>
  </si>
  <si>
    <t xml:space="preserve">                                                            Form ECB 1                                                                                                                                                                           </t>
  </si>
  <si>
    <t>Version 2 (01.04.2026)</t>
  </si>
  <si>
    <t>Bilateral Financial Institution</t>
  </si>
  <si>
    <t>Multilateral / Regional Financial Institution</t>
  </si>
  <si>
    <t>(9)</t>
  </si>
  <si>
    <t>(11)</t>
  </si>
  <si>
    <t>(10)</t>
  </si>
  <si>
    <t>(13)</t>
  </si>
  <si>
    <t xml:space="preserve">ECB currency </t>
  </si>
  <si>
    <t xml:space="preserve"> Amount  
(ECB currency)</t>
  </si>
  <si>
    <t>Repayment 
(ECB currency)</t>
  </si>
  <si>
    <t xml:space="preserve"> Balance
 (ECB currrency)</t>
  </si>
  <si>
    <t>Drawal 
(ECB currency)</t>
  </si>
  <si>
    <t>Drawal 
(Equivalent USD)</t>
  </si>
  <si>
    <t>Repayment 
(Equivalent USD)</t>
  </si>
  <si>
    <t xml:space="preserve"> Balance 
(Equivalent USD)</t>
  </si>
  <si>
    <t>Product
((10)*(11)/(3)*360))</t>
  </si>
  <si>
    <t>Amount
(Equivalent USD)</t>
  </si>
  <si>
    <t xml:space="preserve">Total </t>
  </si>
  <si>
    <t>Swiss Franc</t>
  </si>
  <si>
    <t>CHF</t>
  </si>
  <si>
    <t>OTH</t>
  </si>
  <si>
    <t xml:space="preserve">It is certified that we have scrutinized the application/return and found the transaction to be in compliance with FEMA,1999 and rules/regulations/directions issued thereunder.  Further, it has been ensured that all the fields in the sheet named "Borrowing Schedule" have been duly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</si>
</sst>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14009]yyyy/mm/dd;@"/>
  </numFmts>
  <fonts count="15">
    <font>
      <sz val="11"/>
      <color theme="1"/>
      <name val="Aptos Narrow"/>
      <family val="2"/>
      <scheme val="minor"/>
    </font>
    <font>
      <b/>
      <sz val="11"/>
      <color theme="1"/>
      <name val="Aptos Narrow"/>
      <family val="2"/>
      <scheme val="minor"/>
    </font>
    <font>
      <i/>
      <sz val="11"/>
      <color theme="1"/>
      <name val="Aptos Narrow"/>
      <family val="2"/>
      <scheme val="minor"/>
    </font>
    <font>
      <sz val="8"/>
      <name val="Aptos Narrow"/>
      <family val="2"/>
      <scheme val="minor"/>
    </font>
    <font>
      <sz val="11"/>
      <name val="Aptos Narrow"/>
      <family val="2"/>
      <scheme val="minor"/>
    </font>
    <font>
      <i/>
      <sz val="11"/>
      <name val="Aptos Narrow"/>
      <family val="2"/>
      <scheme val="minor"/>
    </font>
    <font>
      <i/>
      <sz val="11"/>
      <color theme="1"/>
      <name val="Aptos Narrow"/>
      <scheme val="minor"/>
    </font>
    <font>
      <sz val="9"/>
      <color indexed="81"/>
      <name val="Tahoma"/>
      <family val="2"/>
    </font>
    <font>
      <sz val="11"/>
      <color theme="1"/>
      <name val="Aptos Narrow"/>
      <family val="2"/>
      <scheme val="minor"/>
    </font>
    <font>
      <sz val="10"/>
      <color theme="1"/>
      <name val="Arial"/>
      <family val="2"/>
    </font>
    <font>
      <i/>
      <sz val="11"/>
      <name val="Aptos Narrow"/>
      <scheme val="minor"/>
    </font>
    <font>
      <sz val="11"/>
      <name val="Aptos Narrow"/>
      <scheme val="minor"/>
    </font>
    <font>
      <b/>
      <sz val="11"/>
      <color theme="1"/>
      <name val="Aptos Narrow"/>
      <scheme val="minor"/>
    </font>
    <font>
      <sz val="10"/>
      <color theme="1"/>
      <name val="Times New Roman"/>
      <family val="1"/>
    </font>
    <font>
      <sz val="11"/>
      <color rgb="FF000000"/>
      <name val="Aptos"/>
      <family val="2"/>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43" fontId="8" fillId="0" borderId="0" applyFont="0" applyFill="0" applyBorder="0" applyAlignment="0" applyProtection="0"/>
  </cellStyleXfs>
  <cellXfs count="69">
    <xf numFmtId="0" fontId="0" fillId="0" borderId="0" xfId="0"/>
    <xf numFmtId="0" fontId="0" fillId="0" borderId="1" xfId="0" applyBorder="1" applyAlignment="1" applyProtection="1">
      <alignment vertical="top" wrapText="1"/>
      <protection locked="0"/>
    </xf>
    <xf numFmtId="164" fontId="0" fillId="0" borderId="1" xfId="0" applyNumberForma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0" fillId="2" borderId="1" xfId="0" applyFill="1" applyBorder="1" applyAlignment="1" applyProtection="1">
      <alignment horizontal="center" vertical="top" wrapText="1"/>
    </xf>
    <xf numFmtId="0" fontId="0" fillId="2" borderId="1" xfId="0" applyFill="1" applyBorder="1" applyAlignment="1" applyProtection="1">
      <alignment horizontal="left" vertical="top" wrapText="1"/>
    </xf>
    <xf numFmtId="0" fontId="0" fillId="2" borderId="1" xfId="0" applyFill="1" applyBorder="1" applyAlignment="1" applyProtection="1">
      <alignment vertical="top" wrapText="1"/>
    </xf>
    <xf numFmtId="0" fontId="0" fillId="0" borderId="1" xfId="0"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4" fillId="0" borderId="1" xfId="0" applyFont="1" applyBorder="1" applyAlignment="1" applyProtection="1">
      <alignment wrapText="1"/>
      <protection locked="0"/>
    </xf>
    <xf numFmtId="0" fontId="0" fillId="3" borderId="1" xfId="0" applyFill="1" applyBorder="1" applyAlignment="1" applyProtection="1">
      <alignment vertical="top" wrapText="1"/>
      <protection locked="0"/>
    </xf>
    <xf numFmtId="0" fontId="0" fillId="0" borderId="0" xfId="0" applyAlignment="1" applyProtection="1">
      <alignment horizontal="center" vertical="top" wrapText="1"/>
      <protection locked="0"/>
    </xf>
    <xf numFmtId="2" fontId="0" fillId="2" borderId="1" xfId="0" applyNumberFormat="1" applyFill="1" applyBorder="1" applyAlignment="1" applyProtection="1">
      <alignment horizontal="right" vertical="top"/>
    </xf>
    <xf numFmtId="0" fontId="0" fillId="2" borderId="1" xfId="0" applyFill="1" applyBorder="1" applyAlignment="1" applyProtection="1">
      <alignment horizontal="right" vertical="top"/>
    </xf>
    <xf numFmtId="1" fontId="0" fillId="0" borderId="1" xfId="0" applyNumberFormat="1" applyBorder="1" applyAlignment="1" applyProtection="1">
      <alignment horizontal="left" vertical="top" wrapText="1"/>
      <protection locked="0"/>
    </xf>
    <xf numFmtId="2" fontId="0" fillId="0" borderId="0" xfId="0" applyNumberFormat="1"/>
    <xf numFmtId="2" fontId="0" fillId="0" borderId="0" xfId="0" applyNumberFormat="1" applyAlignment="1" applyProtection="1">
      <alignment horizontal="right" vertical="top"/>
      <protection locked="0"/>
    </xf>
    <xf numFmtId="2" fontId="0" fillId="0" borderId="0" xfId="0" applyNumberFormat="1" applyAlignment="1">
      <alignment horizontal="right" vertical="top"/>
    </xf>
    <xf numFmtId="164" fontId="0" fillId="3" borderId="1" xfId="0" applyNumberFormat="1" applyFill="1" applyBorder="1" applyAlignment="1" applyProtection="1">
      <alignment vertical="top" wrapText="1"/>
    </xf>
    <xf numFmtId="0" fontId="0" fillId="0" borderId="0" xfId="0" applyProtection="1"/>
    <xf numFmtId="0" fontId="0" fillId="0" borderId="1" xfId="0" applyBorder="1" applyProtection="1"/>
    <xf numFmtId="0" fontId="0" fillId="0" borderId="1" xfId="0" applyBorder="1" applyAlignment="1" applyProtection="1">
      <alignment horizontal="center" vertical="top"/>
    </xf>
    <xf numFmtId="0" fontId="0" fillId="0" borderId="1" xfId="0" applyBorder="1" applyAlignment="1" applyProtection="1">
      <alignment vertical="top"/>
    </xf>
    <xf numFmtId="0" fontId="0" fillId="3" borderId="1" xfId="0" applyFill="1" applyBorder="1" applyAlignment="1" applyProtection="1">
      <alignment vertical="top"/>
    </xf>
    <xf numFmtId="0" fontId="0" fillId="0" borderId="1" xfId="0" applyBorder="1" applyAlignment="1" applyProtection="1">
      <alignment horizontal="center"/>
    </xf>
    <xf numFmtId="0" fontId="0" fillId="0" borderId="0" xfId="0" applyAlignment="1" applyProtection="1">
      <alignment vertical="top"/>
    </xf>
    <xf numFmtId="2" fontId="1" fillId="4" borderId="1" xfId="0" applyNumberFormat="1" applyFont="1" applyFill="1" applyBorder="1" applyAlignment="1" applyProtection="1">
      <alignment horizontal="center" vertical="top"/>
    </xf>
    <xf numFmtId="2" fontId="1" fillId="4" borderId="1" xfId="0" applyNumberFormat="1" applyFont="1" applyFill="1" applyBorder="1" applyAlignment="1" applyProtection="1">
      <alignment horizontal="center" vertical="top" wrapText="1"/>
    </xf>
    <xf numFmtId="49" fontId="1" fillId="4" borderId="1" xfId="0" applyNumberFormat="1" applyFont="1" applyFill="1" applyBorder="1" applyAlignment="1" applyProtection="1">
      <alignment horizontal="center" vertical="top" wrapText="1"/>
    </xf>
    <xf numFmtId="0" fontId="1" fillId="4" borderId="1" xfId="0" applyFont="1" applyFill="1" applyBorder="1" applyAlignment="1" applyProtection="1">
      <alignment horizontal="center" vertical="top"/>
    </xf>
    <xf numFmtId="0" fontId="1" fillId="4" borderId="1" xfId="0" applyFont="1" applyFill="1" applyBorder="1" applyAlignment="1" applyProtection="1">
      <alignment vertical="top"/>
    </xf>
    <xf numFmtId="165" fontId="0" fillId="0" borderId="1" xfId="0" applyNumberFormat="1" applyBorder="1" applyAlignment="1" applyProtection="1">
      <alignment vertical="top" wrapText="1"/>
      <protection locked="0"/>
    </xf>
    <xf numFmtId="1" fontId="0" fillId="0" borderId="1" xfId="0" applyNumberFormat="1" applyBorder="1" applyAlignment="1" applyProtection="1">
      <alignment vertical="top" wrapText="1"/>
      <protection locked="0"/>
    </xf>
    <xf numFmtId="2" fontId="0" fillId="0" borderId="1" xfId="0" applyNumberFormat="1" applyBorder="1" applyAlignment="1" applyProtection="1">
      <alignment horizontal="left" vertical="top" wrapText="1"/>
      <protection locked="0"/>
    </xf>
    <xf numFmtId="43" fontId="0" fillId="0" borderId="1" xfId="2" applyFont="1" applyBorder="1" applyAlignment="1" applyProtection="1">
      <alignment horizontal="left" vertical="top" wrapText="1"/>
    </xf>
    <xf numFmtId="43" fontId="0" fillId="0" borderId="1" xfId="2" applyFont="1" applyBorder="1" applyAlignment="1" applyProtection="1">
      <alignment horizontal="left" vertical="top" wrapText="1"/>
      <protection locked="0"/>
    </xf>
    <xf numFmtId="0" fontId="0" fillId="0" borderId="1" xfId="0" applyFill="1" applyBorder="1" applyAlignment="1" applyProtection="1">
      <alignment vertical="top"/>
    </xf>
    <xf numFmtId="2" fontId="0" fillId="0" borderId="1" xfId="0" applyNumberFormat="1" applyBorder="1" applyAlignment="1" applyProtection="1">
      <alignment horizontal="left" vertical="top" wrapText="1"/>
    </xf>
    <xf numFmtId="0" fontId="0" fillId="0" borderId="1" xfId="0" applyBorder="1" applyAlignment="1" applyProtection="1">
      <alignment vertical="top" wrapText="1"/>
    </xf>
    <xf numFmtId="43" fontId="0" fillId="2" borderId="1" xfId="2" applyFont="1" applyFill="1" applyBorder="1" applyAlignment="1" applyProtection="1">
      <alignment horizontal="right" vertical="top"/>
    </xf>
    <xf numFmtId="0" fontId="0" fillId="0" borderId="1" xfId="0" applyFont="1" applyBorder="1" applyAlignment="1" applyProtection="1">
      <alignment horizontal="center" vertical="top" wrapText="1"/>
    </xf>
    <xf numFmtId="0" fontId="1" fillId="4" borderId="1" xfId="0" applyFont="1" applyFill="1" applyBorder="1" applyAlignment="1" applyProtection="1">
      <alignment horizontal="center" vertical="top" wrapText="1"/>
    </xf>
    <xf numFmtId="49" fontId="1" fillId="4" borderId="5" xfId="0" applyNumberFormat="1" applyFont="1" applyFill="1" applyBorder="1" applyAlignment="1" applyProtection="1">
      <alignment horizontal="center" vertical="top" wrapText="1"/>
    </xf>
    <xf numFmtId="43" fontId="0" fillId="0" borderId="1" xfId="2" applyFont="1" applyBorder="1" applyAlignment="1" applyProtection="1">
      <alignment horizontal="right" vertical="top"/>
      <protection locked="0"/>
    </xf>
    <xf numFmtId="0" fontId="0" fillId="0" borderId="6" xfId="0" applyBorder="1" applyProtection="1"/>
    <xf numFmtId="43" fontId="0" fillId="0" borderId="6" xfId="2" applyFont="1" applyBorder="1" applyProtection="1"/>
    <xf numFmtId="43" fontId="0" fillId="0" borderId="6" xfId="2" applyFont="1" applyBorder="1" applyAlignment="1" applyProtection="1">
      <alignment horizontal="right" vertical="top"/>
    </xf>
    <xf numFmtId="43" fontId="13" fillId="0" borderId="6" xfId="2" applyFont="1" applyBorder="1" applyAlignment="1" applyProtection="1">
      <alignment horizontal="right" vertical="center" wrapText="1"/>
    </xf>
    <xf numFmtId="0" fontId="0" fillId="0" borderId="1" xfId="0" applyBorder="1" applyProtection="1">
      <protection locked="0"/>
    </xf>
    <xf numFmtId="43" fontId="0" fillId="0" borderId="1" xfId="2" applyFont="1" applyBorder="1" applyProtection="1">
      <protection locked="0"/>
    </xf>
    <xf numFmtId="165" fontId="14" fillId="5" borderId="1" xfId="0" applyNumberFormat="1" applyFont="1" applyFill="1" applyBorder="1" applyAlignment="1" applyProtection="1">
      <alignment vertical="center" wrapText="1"/>
      <protection locked="0"/>
    </xf>
    <xf numFmtId="0" fontId="14" fillId="5" borderId="1" xfId="0" applyFont="1" applyFill="1" applyBorder="1" applyAlignment="1" applyProtection="1">
      <alignment vertical="center" wrapText="1"/>
      <protection locked="0"/>
    </xf>
    <xf numFmtId="43" fontId="13" fillId="0" borderId="1" xfId="2" applyFont="1" applyBorder="1" applyAlignment="1" applyProtection="1">
      <alignment horizontal="right" vertical="center" wrapText="1"/>
      <protection locked="0"/>
    </xf>
    <xf numFmtId="0" fontId="1" fillId="0" borderId="1" xfId="0" applyFont="1" applyBorder="1" applyAlignment="1" applyProtection="1">
      <alignment horizontal="center" vertical="top" wrapText="1"/>
    </xf>
    <xf numFmtId="0" fontId="0" fillId="4" borderId="2" xfId="0" applyFill="1" applyBorder="1" applyAlignment="1" applyProtection="1">
      <alignment horizontal="center" vertical="top" wrapText="1"/>
      <protection locked="0"/>
    </xf>
    <xf numFmtId="0" fontId="0" fillId="4" borderId="3" xfId="0" applyFill="1" applyBorder="1" applyAlignment="1" applyProtection="1">
      <alignment horizontal="center" vertical="top" wrapText="1"/>
      <protection locked="0"/>
    </xf>
    <xf numFmtId="0" fontId="0" fillId="4" borderId="4" xfId="0"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xf>
    <xf numFmtId="0" fontId="12" fillId="4" borderId="2" xfId="0" applyFont="1" applyFill="1" applyBorder="1" applyAlignment="1" applyProtection="1">
      <alignment horizontal="center" vertical="top" wrapText="1"/>
    </xf>
    <xf numFmtId="0" fontId="12" fillId="4" borderId="3" xfId="0" applyFont="1" applyFill="1" applyBorder="1" applyAlignment="1" applyProtection="1">
      <alignment horizontal="center" vertical="top" wrapText="1"/>
    </xf>
    <xf numFmtId="0" fontId="12" fillId="4" borderId="4" xfId="0" applyFont="1" applyFill="1" applyBorder="1" applyAlignment="1" applyProtection="1">
      <alignment horizontal="center" vertical="top" wrapText="1"/>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2" borderId="1" xfId="0" applyFill="1" applyBorder="1" applyAlignment="1" applyProtection="1">
      <alignment horizontal="left" vertical="top" wrapText="1"/>
    </xf>
    <xf numFmtId="0" fontId="1" fillId="0" borderId="1" xfId="0" applyFont="1" applyFill="1" applyBorder="1" applyAlignment="1" applyProtection="1">
      <alignment horizontal="center" vertical="top" wrapText="1"/>
    </xf>
  </cellXfs>
  <cellStyles count="3">
    <cellStyle name="Comma" xfId="2" builtinId="3"/>
    <cellStyle name="Normal" xfId="0" builtinId="0"/>
    <cellStyle name="Normal 2" xfId="1" xr:uid="{9C4287FB-E327-461B-9F8F-6C3A82F34460}"/>
  </cellStyles>
  <dxfs count="0"/>
  <tableStyles count="0" defaultTableStyle="TableStyleMedium2" defaultPivotStyle="PivotStyleLight16"/>
  <colors>
    <mruColors>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AF4F-AB74-41B1-9D32-28A2CF580BF7}">
  <sheetPr>
    <pageSetUpPr fitToPage="1"/>
  </sheetPr>
  <dimension ref="A1:J66"/>
  <sheetViews>
    <sheetView tabSelected="1" zoomScaleNormal="100" workbookViewId="0">
      <selection activeCell="C3" sqref="C3"/>
    </sheetView>
  </sheetViews>
  <sheetFormatPr defaultColWidth="9.125" defaultRowHeight="14.25"/>
  <cols>
    <col min="1" max="1" width="3" style="14" bestFit="1" customWidth="1"/>
    <col min="2" max="2" width="25.75" style="10" customWidth="1"/>
    <col min="3" max="3" width="39.25" style="10" customWidth="1"/>
    <col min="4" max="4" width="25.75" style="10" customWidth="1"/>
    <col min="5" max="5" width="41.625" style="10" customWidth="1"/>
    <col min="6" max="6" width="25.75" style="10" customWidth="1"/>
    <col min="7" max="7" width="34" style="10" customWidth="1"/>
    <col min="8" max="9" width="25.75" style="10" customWidth="1"/>
    <col min="10" max="16384" width="9.125" style="10"/>
  </cols>
  <sheetData>
    <row r="1" spans="1:10" ht="15" customHeight="1">
      <c r="A1" s="56" t="s">
        <v>342</v>
      </c>
      <c r="B1" s="56"/>
      <c r="C1" s="56"/>
      <c r="D1" s="56"/>
      <c r="E1" s="56"/>
      <c r="F1" s="56"/>
      <c r="G1" s="56"/>
      <c r="H1" s="56"/>
      <c r="I1" s="43" t="s">
        <v>343</v>
      </c>
    </row>
    <row r="2" spans="1:10" ht="14.1" customHeight="1">
      <c r="A2" s="60" t="s">
        <v>0</v>
      </c>
      <c r="B2" s="60"/>
      <c r="C2" s="60"/>
      <c r="D2" s="60"/>
      <c r="E2" s="60"/>
      <c r="F2" s="60"/>
      <c r="G2" s="60"/>
      <c r="H2" s="60"/>
      <c r="I2" s="60"/>
    </row>
    <row r="3" spans="1:10" ht="42.75">
      <c r="A3" s="4">
        <v>1</v>
      </c>
      <c r="B3" s="5" t="s">
        <v>1</v>
      </c>
      <c r="C3" s="1"/>
      <c r="D3" s="6" t="s">
        <v>79</v>
      </c>
      <c r="E3" s="35"/>
      <c r="F3" s="6" t="s">
        <v>4</v>
      </c>
      <c r="G3" s="1"/>
      <c r="H3" s="6" t="s">
        <v>4</v>
      </c>
      <c r="I3" s="1"/>
    </row>
    <row r="4" spans="1:10" ht="14.1" customHeight="1">
      <c r="A4" s="60" t="s">
        <v>2</v>
      </c>
      <c r="B4" s="60"/>
      <c r="C4" s="60"/>
      <c r="D4" s="60"/>
      <c r="E4" s="60"/>
      <c r="F4" s="60"/>
      <c r="G4" s="60"/>
      <c r="H4" s="60"/>
      <c r="I4" s="60"/>
    </row>
    <row r="5" spans="1:10">
      <c r="A5" s="4">
        <v>2</v>
      </c>
      <c r="B5" s="5" t="s">
        <v>3</v>
      </c>
      <c r="C5" s="1"/>
      <c r="D5" s="6" t="s">
        <v>4</v>
      </c>
      <c r="E5" s="1"/>
      <c r="F5" s="6" t="s">
        <v>4</v>
      </c>
      <c r="G5" s="1"/>
      <c r="H5" s="6" t="s">
        <v>4</v>
      </c>
      <c r="I5" s="1"/>
    </row>
    <row r="6" spans="1:10">
      <c r="A6" s="4">
        <v>3</v>
      </c>
      <c r="B6" s="5" t="s">
        <v>5</v>
      </c>
      <c r="C6" s="1"/>
      <c r="D6" s="5" t="s">
        <v>6</v>
      </c>
      <c r="E6" s="1"/>
      <c r="F6" s="5" t="s">
        <v>7</v>
      </c>
      <c r="G6" s="35"/>
      <c r="H6" s="6" t="s">
        <v>4</v>
      </c>
      <c r="I6" s="1"/>
    </row>
    <row r="7" spans="1:10">
      <c r="A7" s="4">
        <v>4</v>
      </c>
      <c r="B7" s="5" t="s">
        <v>8</v>
      </c>
      <c r="C7" s="35"/>
      <c r="D7" s="6" t="s">
        <v>4</v>
      </c>
      <c r="E7" s="1"/>
      <c r="F7" s="6" t="s">
        <v>4</v>
      </c>
      <c r="G7" s="1"/>
      <c r="H7" s="6" t="s">
        <v>4</v>
      </c>
      <c r="I7" s="1"/>
    </row>
    <row r="8" spans="1:10">
      <c r="A8" s="4">
        <v>5</v>
      </c>
      <c r="B8" s="5" t="s">
        <v>9</v>
      </c>
      <c r="C8" s="1"/>
      <c r="D8" s="6" t="s">
        <v>4</v>
      </c>
      <c r="E8" s="1"/>
      <c r="F8" s="6" t="s">
        <v>4</v>
      </c>
      <c r="G8" s="1"/>
      <c r="H8" s="6" t="s">
        <v>4</v>
      </c>
      <c r="I8" s="1"/>
    </row>
    <row r="9" spans="1:10" ht="57">
      <c r="A9" s="4">
        <v>6</v>
      </c>
      <c r="B9" s="6" t="s">
        <v>77</v>
      </c>
      <c r="C9" s="1"/>
      <c r="D9" s="6" t="s">
        <v>318</v>
      </c>
      <c r="E9" s="1"/>
      <c r="F9" s="6" t="s">
        <v>78</v>
      </c>
      <c r="G9" s="1"/>
      <c r="H9" s="6" t="s">
        <v>4</v>
      </c>
      <c r="I9" s="1"/>
    </row>
    <row r="10" spans="1:10">
      <c r="A10" s="4">
        <v>7</v>
      </c>
      <c r="B10" s="5" t="s">
        <v>10</v>
      </c>
      <c r="C10" s="1"/>
      <c r="D10" s="6" t="s">
        <v>4</v>
      </c>
      <c r="E10" s="1"/>
      <c r="F10" s="6" t="s">
        <v>4</v>
      </c>
      <c r="G10" s="1"/>
      <c r="H10" s="6" t="s">
        <v>4</v>
      </c>
      <c r="I10" s="1"/>
    </row>
    <row r="11" spans="1:10">
      <c r="A11" s="4">
        <v>8</v>
      </c>
      <c r="B11" s="5" t="s">
        <v>125</v>
      </c>
      <c r="C11" s="1"/>
      <c r="D11" s="6" t="s">
        <v>4</v>
      </c>
      <c r="E11" s="1"/>
      <c r="F11" s="6" t="s">
        <v>4</v>
      </c>
      <c r="G11" s="1"/>
      <c r="H11" s="6" t="s">
        <v>4</v>
      </c>
      <c r="I11" s="1"/>
    </row>
    <row r="12" spans="1:10" ht="114">
      <c r="A12" s="4">
        <v>9</v>
      </c>
      <c r="B12" s="5" t="s">
        <v>11</v>
      </c>
      <c r="C12" s="1"/>
      <c r="D12" s="6" t="s">
        <v>124</v>
      </c>
      <c r="E12" s="1"/>
      <c r="F12" s="6" t="s">
        <v>4</v>
      </c>
      <c r="G12" s="1"/>
      <c r="H12" s="6" t="s">
        <v>4</v>
      </c>
      <c r="I12" s="1"/>
    </row>
    <row r="13" spans="1:10" ht="42.75">
      <c r="A13" s="4">
        <v>10</v>
      </c>
      <c r="B13" s="5" t="s">
        <v>12</v>
      </c>
      <c r="C13" s="1"/>
      <c r="D13" s="6" t="s">
        <v>315</v>
      </c>
      <c r="E13" s="1"/>
      <c r="F13" s="6" t="s">
        <v>4</v>
      </c>
      <c r="G13" s="1"/>
      <c r="H13" s="6" t="s">
        <v>4</v>
      </c>
      <c r="I13" s="1"/>
      <c r="J13" s="11"/>
    </row>
    <row r="14" spans="1:10" ht="85.5">
      <c r="A14" s="4">
        <v>11</v>
      </c>
      <c r="B14" s="5" t="s">
        <v>256</v>
      </c>
      <c r="C14" s="1"/>
      <c r="D14" s="6" t="s">
        <v>4</v>
      </c>
      <c r="E14" s="1"/>
      <c r="F14" s="6" t="s">
        <v>4</v>
      </c>
      <c r="G14" s="1"/>
      <c r="H14" s="6" t="s">
        <v>4</v>
      </c>
      <c r="I14" s="1"/>
    </row>
    <row r="15" spans="1:10">
      <c r="A15" s="4">
        <v>12</v>
      </c>
      <c r="B15" s="5" t="s">
        <v>126</v>
      </c>
      <c r="C15" s="1"/>
      <c r="D15" s="6" t="s">
        <v>4</v>
      </c>
      <c r="E15" s="1"/>
      <c r="F15" s="6" t="s">
        <v>4</v>
      </c>
      <c r="G15" s="1"/>
      <c r="H15" s="6" t="s">
        <v>4</v>
      </c>
      <c r="I15" s="1"/>
    </row>
    <row r="16" spans="1:10" ht="28.5">
      <c r="A16" s="4">
        <v>13</v>
      </c>
      <c r="B16" s="5" t="s">
        <v>159</v>
      </c>
      <c r="C16" s="1"/>
      <c r="D16" s="6" t="s">
        <v>4</v>
      </c>
      <c r="E16" s="1"/>
      <c r="F16" s="6" t="s">
        <v>4</v>
      </c>
      <c r="G16" s="1"/>
      <c r="H16" s="6" t="s">
        <v>4</v>
      </c>
      <c r="I16" s="1"/>
    </row>
    <row r="17" spans="1:9" ht="57">
      <c r="A17" s="4">
        <v>14</v>
      </c>
      <c r="B17" s="5" t="s">
        <v>259</v>
      </c>
      <c r="C17" s="38"/>
      <c r="D17" s="5" t="s">
        <v>260</v>
      </c>
      <c r="E17" s="38"/>
      <c r="F17" s="6" t="s">
        <v>4</v>
      </c>
      <c r="G17" s="1"/>
      <c r="H17" s="6" t="s">
        <v>4</v>
      </c>
      <c r="I17" s="1"/>
    </row>
    <row r="18" spans="1:9" ht="71.25">
      <c r="A18" s="4">
        <v>15</v>
      </c>
      <c r="B18" s="5" t="s">
        <v>261</v>
      </c>
      <c r="C18" s="38"/>
      <c r="D18" s="5" t="s">
        <v>262</v>
      </c>
      <c r="E18" s="38"/>
      <c r="F18" s="5" t="s">
        <v>263</v>
      </c>
      <c r="G18" s="38"/>
      <c r="H18" s="5" t="s">
        <v>264</v>
      </c>
      <c r="I18" s="38"/>
    </row>
    <row r="19" spans="1:9" ht="71.25">
      <c r="A19" s="4">
        <v>16</v>
      </c>
      <c r="B19" s="5" t="s">
        <v>265</v>
      </c>
      <c r="C19" s="38"/>
      <c r="D19" s="5" t="s">
        <v>266</v>
      </c>
      <c r="E19" s="38"/>
      <c r="F19" s="5" t="s">
        <v>267</v>
      </c>
      <c r="G19" s="38"/>
      <c r="H19" s="6" t="s">
        <v>4</v>
      </c>
      <c r="I19" s="2"/>
    </row>
    <row r="20" spans="1:9" ht="57">
      <c r="A20" s="4">
        <v>17</v>
      </c>
      <c r="B20" s="5" t="s">
        <v>270</v>
      </c>
      <c r="C20" s="37">
        <f>SUM($C$18,$E$18,$G$18,$I$18)</f>
        <v>0</v>
      </c>
      <c r="D20" s="5" t="s">
        <v>269</v>
      </c>
      <c r="E20" s="38"/>
      <c r="F20" s="5" t="s">
        <v>268</v>
      </c>
      <c r="G20" s="37">
        <f>SUM($C$19,$E$19,$G$19)</f>
        <v>0</v>
      </c>
      <c r="H20" s="6" t="s">
        <v>4</v>
      </c>
      <c r="I20" s="2"/>
    </row>
    <row r="21" spans="1:9" ht="28.5">
      <c r="A21" s="4">
        <v>18</v>
      </c>
      <c r="B21" s="5" t="s">
        <v>271</v>
      </c>
      <c r="C21" s="38"/>
      <c r="D21" s="6" t="s">
        <v>272</v>
      </c>
      <c r="E21" s="37">
        <f>MAX((1000000000-$C$19),MAX(0,(3*$E$17)-($E$20+$G$20)))</f>
        <v>1000000000</v>
      </c>
      <c r="F21" s="6" t="s">
        <v>4</v>
      </c>
      <c r="G21" s="7"/>
      <c r="H21" s="6" t="s">
        <v>4</v>
      </c>
      <c r="I21" s="2"/>
    </row>
    <row r="22" spans="1:9" ht="14.45" customHeight="1">
      <c r="A22" s="60" t="s">
        <v>13</v>
      </c>
      <c r="B22" s="60"/>
      <c r="C22" s="60"/>
      <c r="D22" s="60"/>
      <c r="E22" s="60"/>
      <c r="F22" s="60"/>
      <c r="G22" s="60"/>
      <c r="H22" s="60"/>
      <c r="I22" s="60"/>
    </row>
    <row r="23" spans="1:9">
      <c r="A23" s="4">
        <v>19</v>
      </c>
      <c r="B23" s="8" t="s">
        <v>3</v>
      </c>
      <c r="C23" s="1"/>
      <c r="D23" s="6" t="s">
        <v>4</v>
      </c>
      <c r="E23" s="1"/>
      <c r="F23" s="6" t="s">
        <v>4</v>
      </c>
      <c r="G23" s="1"/>
      <c r="H23" s="6" t="s">
        <v>4</v>
      </c>
      <c r="I23" s="1"/>
    </row>
    <row r="24" spans="1:9">
      <c r="A24" s="4">
        <v>20</v>
      </c>
      <c r="B24" s="5" t="s">
        <v>281</v>
      </c>
      <c r="C24" s="1"/>
      <c r="D24" s="6" t="s">
        <v>4</v>
      </c>
      <c r="E24" s="1"/>
      <c r="F24" s="6" t="s">
        <v>4</v>
      </c>
      <c r="G24" s="1"/>
      <c r="H24" s="6" t="s">
        <v>4</v>
      </c>
      <c r="I24" s="1"/>
    </row>
    <row r="25" spans="1:9">
      <c r="A25" s="4">
        <v>21</v>
      </c>
      <c r="B25" s="5" t="s">
        <v>8</v>
      </c>
      <c r="C25" s="1"/>
      <c r="D25" s="6" t="s">
        <v>4</v>
      </c>
      <c r="E25" s="1"/>
      <c r="F25" s="6" t="s">
        <v>4</v>
      </c>
      <c r="G25" s="1"/>
      <c r="H25" s="6" t="s">
        <v>4</v>
      </c>
      <c r="I25" s="1"/>
    </row>
    <row r="26" spans="1:9">
      <c r="A26" s="4">
        <v>22</v>
      </c>
      <c r="B26" s="5" t="s">
        <v>9</v>
      </c>
      <c r="C26" s="1"/>
      <c r="D26" s="6" t="s">
        <v>4</v>
      </c>
      <c r="E26" s="1"/>
      <c r="F26" s="6" t="s">
        <v>4</v>
      </c>
      <c r="G26" s="1"/>
      <c r="H26" s="6" t="s">
        <v>4</v>
      </c>
      <c r="I26" s="1"/>
    </row>
    <row r="27" spans="1:9" ht="57">
      <c r="A27" s="4">
        <v>23</v>
      </c>
      <c r="B27" s="5" t="s">
        <v>35</v>
      </c>
      <c r="C27" s="1"/>
      <c r="D27" s="6" t="s">
        <v>131</v>
      </c>
      <c r="E27" s="36"/>
      <c r="F27" s="6" t="s">
        <v>316</v>
      </c>
      <c r="G27" s="1"/>
      <c r="H27" s="6" t="s">
        <v>4</v>
      </c>
      <c r="I27" s="1"/>
    </row>
    <row r="28" spans="1:9" ht="14.45" customHeight="1">
      <c r="A28" s="60" t="s">
        <v>14</v>
      </c>
      <c r="B28" s="60"/>
      <c r="C28" s="60"/>
      <c r="D28" s="60"/>
      <c r="E28" s="60"/>
      <c r="F28" s="60"/>
      <c r="G28" s="60"/>
      <c r="H28" s="60"/>
      <c r="I28" s="60"/>
    </row>
    <row r="29" spans="1:9" ht="14.45" customHeight="1">
      <c r="A29" s="4">
        <v>24</v>
      </c>
      <c r="B29" s="5" t="s">
        <v>310</v>
      </c>
      <c r="C29" s="1"/>
      <c r="D29" s="6" t="s">
        <v>4</v>
      </c>
      <c r="E29" s="1"/>
      <c r="F29" s="6" t="s">
        <v>4</v>
      </c>
      <c r="G29" s="1"/>
      <c r="H29" s="6" t="s">
        <v>4</v>
      </c>
      <c r="I29" s="1"/>
    </row>
    <row r="30" spans="1:9" ht="57">
      <c r="A30" s="4">
        <v>25</v>
      </c>
      <c r="B30" s="8" t="s">
        <v>15</v>
      </c>
      <c r="C30" s="1"/>
      <c r="D30" s="6" t="s">
        <v>317</v>
      </c>
      <c r="E30" s="1"/>
      <c r="F30" s="6" t="s">
        <v>273</v>
      </c>
      <c r="G30" s="36"/>
      <c r="H30" s="6" t="s">
        <v>4</v>
      </c>
      <c r="I30" s="1"/>
    </row>
    <row r="31" spans="1:9" ht="28.5">
      <c r="A31" s="4">
        <v>26</v>
      </c>
      <c r="B31" s="5" t="s">
        <v>275</v>
      </c>
      <c r="C31" s="34"/>
      <c r="D31" s="6" t="s">
        <v>4</v>
      </c>
      <c r="E31" s="1"/>
      <c r="F31" s="6" t="s">
        <v>4</v>
      </c>
      <c r="G31" s="1"/>
      <c r="H31" s="6" t="s">
        <v>4</v>
      </c>
      <c r="I31" s="1"/>
    </row>
    <row r="32" spans="1:9" ht="28.5">
      <c r="A32" s="4">
        <v>27</v>
      </c>
      <c r="B32" s="5" t="s">
        <v>132</v>
      </c>
      <c r="C32" s="21" t="e">
        <f>' Borrowing Schedule'!M4</f>
        <v>#DIV/0!</v>
      </c>
      <c r="D32" s="6" t="s">
        <v>4</v>
      </c>
      <c r="E32" s="1"/>
      <c r="F32" s="6" t="s">
        <v>4</v>
      </c>
      <c r="G32" s="1"/>
      <c r="H32" s="6" t="s">
        <v>4</v>
      </c>
      <c r="I32" s="1"/>
    </row>
    <row r="33" spans="1:9">
      <c r="A33" s="4">
        <v>28</v>
      </c>
      <c r="B33" s="8" t="s">
        <v>252</v>
      </c>
      <c r="C33" s="1"/>
      <c r="D33" s="8" t="s">
        <v>253</v>
      </c>
      <c r="E33" s="1"/>
      <c r="F33" s="8" t="s">
        <v>254</v>
      </c>
      <c r="G33" s="1"/>
      <c r="H33" s="8" t="s">
        <v>255</v>
      </c>
      <c r="I33" s="1"/>
    </row>
    <row r="34" spans="1:9" ht="28.5">
      <c r="A34" s="4">
        <v>29</v>
      </c>
      <c r="B34" s="5" t="s">
        <v>127</v>
      </c>
      <c r="C34" s="36"/>
      <c r="D34" s="5" t="s">
        <v>128</v>
      </c>
      <c r="E34" s="36"/>
      <c r="F34" s="5" t="s">
        <v>129</v>
      </c>
      <c r="G34" s="36"/>
      <c r="H34" s="5" t="s">
        <v>130</v>
      </c>
      <c r="I34" s="36"/>
    </row>
    <row r="35" spans="1:9" ht="57">
      <c r="A35" s="4">
        <v>30</v>
      </c>
      <c r="B35" s="6" t="s">
        <v>56</v>
      </c>
      <c r="C35" s="1"/>
      <c r="D35" s="6" t="s">
        <v>224</v>
      </c>
      <c r="E35" s="36"/>
      <c r="F35" s="6" t="s">
        <v>276</v>
      </c>
      <c r="G35" s="34"/>
      <c r="H35" s="6" t="s">
        <v>277</v>
      </c>
      <c r="I35" s="34"/>
    </row>
    <row r="36" spans="1:9" ht="57">
      <c r="A36" s="4">
        <v>31</v>
      </c>
      <c r="B36" s="6" t="s">
        <v>57</v>
      </c>
      <c r="C36" s="1"/>
      <c r="D36" s="6" t="s">
        <v>225</v>
      </c>
      <c r="E36" s="36"/>
      <c r="F36" s="6" t="s">
        <v>276</v>
      </c>
      <c r="G36" s="34"/>
      <c r="H36" s="6" t="s">
        <v>277</v>
      </c>
      <c r="I36" s="34"/>
    </row>
    <row r="37" spans="1:9" ht="42.75">
      <c r="A37" s="4">
        <v>32</v>
      </c>
      <c r="B37" s="5" t="s">
        <v>16</v>
      </c>
      <c r="C37" s="1"/>
      <c r="D37" s="8" t="s">
        <v>133</v>
      </c>
      <c r="E37" s="1"/>
      <c r="F37" s="6" t="s">
        <v>134</v>
      </c>
      <c r="G37" s="1"/>
      <c r="H37" s="6" t="s">
        <v>121</v>
      </c>
      <c r="I37" s="1"/>
    </row>
    <row r="38" spans="1:9" ht="42.75">
      <c r="A38" s="4">
        <v>33</v>
      </c>
      <c r="B38" s="8" t="s">
        <v>17</v>
      </c>
      <c r="C38" s="12"/>
      <c r="D38" s="8" t="s">
        <v>320</v>
      </c>
      <c r="E38" s="3"/>
      <c r="F38" s="9" t="s">
        <v>75</v>
      </c>
      <c r="G38" s="36"/>
      <c r="H38" s="6" t="s">
        <v>4</v>
      </c>
      <c r="I38" s="1"/>
    </row>
    <row r="39" spans="1:9" ht="42.75">
      <c r="A39" s="4">
        <v>34</v>
      </c>
      <c r="B39" s="8" t="s">
        <v>135</v>
      </c>
      <c r="C39" s="12"/>
      <c r="D39" s="8" t="s">
        <v>321</v>
      </c>
      <c r="E39" s="3"/>
      <c r="F39" s="9" t="s">
        <v>75</v>
      </c>
      <c r="G39" s="36"/>
      <c r="H39" s="6" t="s">
        <v>4</v>
      </c>
      <c r="I39" s="1"/>
    </row>
    <row r="40" spans="1:9" ht="42.75">
      <c r="A40" s="4">
        <v>35</v>
      </c>
      <c r="B40" s="8" t="s">
        <v>59</v>
      </c>
      <c r="C40" s="12"/>
      <c r="D40" s="8" t="s">
        <v>322</v>
      </c>
      <c r="E40" s="3"/>
      <c r="F40" s="9" t="s">
        <v>75</v>
      </c>
      <c r="G40" s="36"/>
      <c r="H40" s="6" t="s">
        <v>4</v>
      </c>
      <c r="I40" s="1"/>
    </row>
    <row r="41" spans="1:9" ht="42.75">
      <c r="A41" s="4">
        <v>36</v>
      </c>
      <c r="B41" s="8" t="s">
        <v>138</v>
      </c>
      <c r="C41" s="12"/>
      <c r="D41" s="8" t="s">
        <v>323</v>
      </c>
      <c r="E41" s="3"/>
      <c r="F41" s="9" t="s">
        <v>75</v>
      </c>
      <c r="G41" s="36"/>
      <c r="H41" s="6" t="s">
        <v>4</v>
      </c>
      <c r="I41" s="1"/>
    </row>
    <row r="42" spans="1:9" ht="42.75">
      <c r="A42" s="4">
        <v>37</v>
      </c>
      <c r="B42" s="8" t="s">
        <v>18</v>
      </c>
      <c r="C42" s="3"/>
      <c r="D42" s="8" t="s">
        <v>319</v>
      </c>
      <c r="E42" s="3"/>
      <c r="F42" s="9" t="s">
        <v>75</v>
      </c>
      <c r="G42" s="36"/>
      <c r="H42" s="6" t="s">
        <v>4</v>
      </c>
      <c r="I42" s="1"/>
    </row>
    <row r="43" spans="1:9" ht="42.75">
      <c r="A43" s="4">
        <v>38</v>
      </c>
      <c r="B43" s="8" t="s">
        <v>136</v>
      </c>
      <c r="C43" s="3"/>
      <c r="D43" s="8" t="s">
        <v>324</v>
      </c>
      <c r="E43" s="3"/>
      <c r="F43" s="9" t="s">
        <v>75</v>
      </c>
      <c r="G43" s="36"/>
      <c r="H43" s="6" t="s">
        <v>4</v>
      </c>
      <c r="I43" s="1"/>
    </row>
    <row r="44" spans="1:9" ht="42.75">
      <c r="A44" s="4">
        <v>39</v>
      </c>
      <c r="B44" s="8" t="s">
        <v>74</v>
      </c>
      <c r="C44" s="3"/>
      <c r="D44" s="8" t="s">
        <v>325</v>
      </c>
      <c r="E44" s="3"/>
      <c r="F44" s="9" t="s">
        <v>75</v>
      </c>
      <c r="G44" s="36"/>
      <c r="H44" s="6" t="s">
        <v>4</v>
      </c>
      <c r="I44" s="1"/>
    </row>
    <row r="45" spans="1:9" ht="42.75">
      <c r="A45" s="4">
        <v>40</v>
      </c>
      <c r="B45" s="8" t="s">
        <v>137</v>
      </c>
      <c r="C45" s="3"/>
      <c r="D45" s="8" t="s">
        <v>326</v>
      </c>
      <c r="E45" s="3"/>
      <c r="F45" s="9" t="s">
        <v>75</v>
      </c>
      <c r="G45" s="36"/>
      <c r="H45" s="6" t="s">
        <v>4</v>
      </c>
      <c r="I45" s="1"/>
    </row>
    <row r="46" spans="1:9" ht="14.1" customHeight="1">
      <c r="A46" s="60" t="s">
        <v>48</v>
      </c>
      <c r="B46" s="60"/>
      <c r="C46" s="60"/>
      <c r="D46" s="60"/>
      <c r="E46" s="60"/>
      <c r="F46" s="60"/>
      <c r="G46" s="60"/>
      <c r="H46" s="60"/>
      <c r="I46" s="60"/>
    </row>
    <row r="47" spans="1:9" ht="42.75">
      <c r="A47" s="4">
        <v>41</v>
      </c>
      <c r="B47" s="5" t="s">
        <v>46</v>
      </c>
      <c r="C47" s="1"/>
      <c r="D47" s="6" t="s">
        <v>122</v>
      </c>
      <c r="E47" s="36"/>
      <c r="F47" s="6" t="s">
        <v>123</v>
      </c>
      <c r="G47" s="1"/>
      <c r="H47" s="6" t="s">
        <v>139</v>
      </c>
      <c r="I47" s="36"/>
    </row>
    <row r="48" spans="1:9" ht="42.75">
      <c r="A48" s="4">
        <v>42</v>
      </c>
      <c r="B48" s="5" t="s">
        <v>47</v>
      </c>
      <c r="C48" s="1"/>
      <c r="D48" s="6" t="s">
        <v>140</v>
      </c>
      <c r="E48" s="36"/>
      <c r="F48" s="6" t="s">
        <v>141</v>
      </c>
      <c r="G48" s="36"/>
      <c r="H48" s="6" t="s">
        <v>4</v>
      </c>
      <c r="I48" s="1"/>
    </row>
    <row r="49" spans="1:9" ht="28.5">
      <c r="A49" s="4">
        <v>43</v>
      </c>
      <c r="B49" s="5" t="s">
        <v>278</v>
      </c>
      <c r="C49" s="34"/>
      <c r="D49" s="6" t="s">
        <v>4</v>
      </c>
      <c r="E49" s="1"/>
      <c r="F49" s="6" t="s">
        <v>4</v>
      </c>
      <c r="G49" s="1"/>
      <c r="H49" s="6" t="s">
        <v>4</v>
      </c>
      <c r="I49" s="1"/>
    </row>
    <row r="50" spans="1:9">
      <c r="A50" s="4">
        <v>44</v>
      </c>
      <c r="B50" s="6" t="s">
        <v>76</v>
      </c>
      <c r="C50" s="17"/>
      <c r="D50" s="6" t="s">
        <v>4</v>
      </c>
      <c r="E50" s="1"/>
      <c r="F50" s="6" t="s">
        <v>4</v>
      </c>
      <c r="G50" s="1"/>
      <c r="H50" s="6" t="s">
        <v>4</v>
      </c>
      <c r="I50" s="1"/>
    </row>
    <row r="51" spans="1:9" ht="14.1" customHeight="1">
      <c r="A51" s="60" t="s">
        <v>49</v>
      </c>
      <c r="B51" s="60"/>
      <c r="C51" s="60"/>
      <c r="D51" s="60"/>
      <c r="E51" s="60"/>
      <c r="F51" s="60"/>
      <c r="G51" s="60"/>
      <c r="H51" s="60"/>
      <c r="I51" s="60"/>
    </row>
    <row r="52" spans="1:9" ht="28.5">
      <c r="A52" s="4">
        <v>45</v>
      </c>
      <c r="B52" s="6" t="s">
        <v>50</v>
      </c>
      <c r="C52" s="36"/>
      <c r="D52" s="5" t="s">
        <v>279</v>
      </c>
      <c r="E52" s="34"/>
      <c r="F52" s="6" t="s">
        <v>25</v>
      </c>
      <c r="G52" s="1"/>
      <c r="H52" s="6" t="s">
        <v>26</v>
      </c>
      <c r="I52" s="36"/>
    </row>
    <row r="53" spans="1:9" ht="28.5">
      <c r="A53" s="4">
        <v>46</v>
      </c>
      <c r="B53" s="6" t="s">
        <v>51</v>
      </c>
      <c r="C53" s="36"/>
      <c r="D53" s="5" t="s">
        <v>279</v>
      </c>
      <c r="E53" s="34"/>
      <c r="F53" s="6" t="s">
        <v>25</v>
      </c>
      <c r="G53" s="1"/>
      <c r="H53" s="6" t="s">
        <v>26</v>
      </c>
      <c r="I53" s="36"/>
    </row>
    <row r="54" spans="1:9" ht="28.5">
      <c r="A54" s="4">
        <v>47</v>
      </c>
      <c r="B54" s="6" t="s">
        <v>27</v>
      </c>
      <c r="C54" s="36"/>
      <c r="D54" s="5" t="s">
        <v>279</v>
      </c>
      <c r="E54" s="34"/>
      <c r="F54" s="6" t="s">
        <v>25</v>
      </c>
      <c r="G54" s="1"/>
      <c r="H54" s="6" t="s">
        <v>26</v>
      </c>
      <c r="I54" s="36"/>
    </row>
    <row r="55" spans="1:9" ht="28.5">
      <c r="A55" s="4">
        <v>48</v>
      </c>
      <c r="B55" s="6" t="s">
        <v>28</v>
      </c>
      <c r="C55" s="36"/>
      <c r="D55" s="5" t="s">
        <v>279</v>
      </c>
      <c r="E55" s="34"/>
      <c r="F55" s="6" t="s">
        <v>25</v>
      </c>
      <c r="G55" s="1"/>
      <c r="H55" s="6" t="s">
        <v>26</v>
      </c>
      <c r="I55" s="36"/>
    </row>
    <row r="56" spans="1:9" ht="28.5">
      <c r="A56" s="4">
        <v>49</v>
      </c>
      <c r="B56" s="6" t="s">
        <v>52</v>
      </c>
      <c r="C56" s="36"/>
      <c r="D56" s="5" t="s">
        <v>279</v>
      </c>
      <c r="E56" s="34"/>
      <c r="F56" s="6" t="s">
        <v>25</v>
      </c>
      <c r="G56" s="1"/>
      <c r="H56" s="6" t="s">
        <v>26</v>
      </c>
      <c r="I56" s="36"/>
    </row>
    <row r="57" spans="1:9" ht="28.5">
      <c r="A57" s="4">
        <v>50</v>
      </c>
      <c r="B57" s="6" t="s">
        <v>327</v>
      </c>
      <c r="C57" s="36"/>
      <c r="D57" s="5" t="s">
        <v>279</v>
      </c>
      <c r="E57" s="34"/>
      <c r="F57" s="6" t="s">
        <v>25</v>
      </c>
      <c r="G57" s="1"/>
      <c r="H57" s="6" t="s">
        <v>26</v>
      </c>
      <c r="I57" s="36"/>
    </row>
    <row r="58" spans="1:9">
      <c r="A58" s="4">
        <v>51</v>
      </c>
      <c r="B58" s="6" t="s">
        <v>274</v>
      </c>
      <c r="C58" s="36"/>
      <c r="D58" s="6" t="s">
        <v>4</v>
      </c>
      <c r="E58" s="1"/>
      <c r="F58" s="6" t="s">
        <v>4</v>
      </c>
      <c r="G58" s="1"/>
      <c r="H58" s="6" t="s">
        <v>4</v>
      </c>
      <c r="I58" s="1"/>
    </row>
    <row r="59" spans="1:9" ht="42.75">
      <c r="A59" s="4">
        <v>52</v>
      </c>
      <c r="B59" s="6" t="s">
        <v>53</v>
      </c>
      <c r="C59" s="1"/>
      <c r="D59" s="6" t="s">
        <v>142</v>
      </c>
      <c r="E59" s="13"/>
      <c r="F59" s="6" t="s">
        <v>4</v>
      </c>
      <c r="G59" s="1"/>
      <c r="H59" s="6" t="s">
        <v>4</v>
      </c>
      <c r="I59" s="1"/>
    </row>
    <row r="60" spans="1:9" ht="42.75">
      <c r="A60" s="4">
        <v>53</v>
      </c>
      <c r="B60" s="6" t="s">
        <v>54</v>
      </c>
      <c r="C60" s="1"/>
      <c r="D60" s="6" t="s">
        <v>143</v>
      </c>
      <c r="E60" s="13"/>
      <c r="F60" s="6" t="s">
        <v>144</v>
      </c>
      <c r="G60" s="36"/>
      <c r="H60" s="6" t="s">
        <v>4</v>
      </c>
      <c r="I60" s="1"/>
    </row>
    <row r="61" spans="1:9" ht="42.75">
      <c r="A61" s="4">
        <v>54</v>
      </c>
      <c r="B61" s="6" t="s">
        <v>29</v>
      </c>
      <c r="C61" s="1"/>
      <c r="D61" s="6" t="s">
        <v>258</v>
      </c>
      <c r="E61" s="36"/>
      <c r="F61" s="6" t="s">
        <v>257</v>
      </c>
      <c r="G61" s="36"/>
      <c r="H61" s="6" t="s">
        <v>4</v>
      </c>
      <c r="I61" s="1"/>
    </row>
    <row r="62" spans="1:9" ht="15">
      <c r="A62" s="61" t="s">
        <v>339</v>
      </c>
      <c r="B62" s="62"/>
      <c r="C62" s="62"/>
      <c r="D62" s="62"/>
      <c r="E62" s="62"/>
      <c r="F62" s="62"/>
      <c r="G62" s="62"/>
      <c r="H62" s="62"/>
      <c r="I62" s="63"/>
    </row>
    <row r="63" spans="1:9" ht="42.75">
      <c r="A63" s="4">
        <v>55</v>
      </c>
      <c r="B63" s="6" t="s">
        <v>338</v>
      </c>
      <c r="C63" s="34"/>
      <c r="D63" s="6" t="s">
        <v>337</v>
      </c>
      <c r="E63" s="34"/>
      <c r="F63" s="6" t="s">
        <v>341</v>
      </c>
      <c r="G63" s="40" t="str">
        <f>IF(E63&gt;C63,"Delay","No Delay")</f>
        <v>No Delay</v>
      </c>
      <c r="H63" s="6" t="s">
        <v>340</v>
      </c>
      <c r="I63" s="41" t="str">
        <f>IF(G63="Delay",IF(DATEDIF(C63,E63,"d")&lt;=1095,7500,"Not eligible for LSF as delay in more than 3 years. Apply for Compounding."),"No Delay")</f>
        <v>No Delay</v>
      </c>
    </row>
    <row r="64" spans="1:9" ht="31.5" customHeight="1">
      <c r="A64" s="4">
        <v>56</v>
      </c>
      <c r="B64" s="6" t="s">
        <v>331</v>
      </c>
      <c r="C64" s="67" t="s">
        <v>364</v>
      </c>
      <c r="D64" s="67"/>
      <c r="E64" s="67"/>
      <c r="F64" s="67"/>
      <c r="G64" s="67"/>
      <c r="H64" s="67"/>
      <c r="I64" s="1"/>
    </row>
    <row r="65" spans="1:9">
      <c r="A65" s="4">
        <v>57</v>
      </c>
      <c r="B65" s="6" t="s">
        <v>336</v>
      </c>
      <c r="C65" s="64"/>
      <c r="D65" s="65"/>
      <c r="E65" s="65"/>
      <c r="F65" s="65"/>
      <c r="G65" s="65"/>
      <c r="H65" s="65"/>
      <c r="I65" s="66"/>
    </row>
    <row r="66" spans="1:9">
      <c r="A66" s="57"/>
      <c r="B66" s="58"/>
      <c r="C66" s="58"/>
      <c r="D66" s="58"/>
      <c r="E66" s="58"/>
      <c r="F66" s="58"/>
      <c r="G66" s="58"/>
      <c r="H66" s="58"/>
      <c r="I66" s="59"/>
    </row>
  </sheetData>
  <sheetProtection algorithmName="SHA-512" hashValue="yNX2bC2lcvWcxQtNMonOVqTLF96ygzKkFo+TdJ0g0qZvEPPC10gy8i27aN9VZLEWK0yTIyhNf7KqIh/BiPyJ7Q==" saltValue="ZZ1xEi0tJQHPPG6QTHd2sA==" spinCount="100000" sheet="1" objects="1" scenarios="1" insertRows="0"/>
  <mergeCells count="11">
    <mergeCell ref="A1:H1"/>
    <mergeCell ref="A66:I66"/>
    <mergeCell ref="A51:I51"/>
    <mergeCell ref="A2:I2"/>
    <mergeCell ref="A4:I4"/>
    <mergeCell ref="A22:I22"/>
    <mergeCell ref="A28:I28"/>
    <mergeCell ref="A46:I46"/>
    <mergeCell ref="A62:I62"/>
    <mergeCell ref="C65:I65"/>
    <mergeCell ref="C64:H64"/>
  </mergeCells>
  <dataValidations count="9">
    <dataValidation type="list" showInputMessage="1" showErrorMessage="1" sqref="C12" xr:uid="{EC712253-DA0E-4053-B439-42A89E55AA4F}">
      <formula1>"Yes,No"</formula1>
    </dataValidation>
    <dataValidation type="list" showInputMessage="1" showErrorMessage="1" sqref="C3" xr:uid="{ACC3D38A-A5CA-4DED-898F-9197F90EA18A}">
      <formula1>"Reporting New ECB, Revising Existing ECB"</formula1>
    </dataValidation>
    <dataValidation type="list" allowBlank="1" showInputMessage="1" showErrorMessage="1" sqref="C15" xr:uid="{3419B2D3-70EA-4A0E-AB5C-CAFCB98FCC5D}">
      <formula1>"Public Sector,Private Sector"</formula1>
    </dataValidation>
    <dataValidation type="list" allowBlank="1" showInputMessage="1" showErrorMessage="1" sqref="C37" xr:uid="{E7EA4817-E714-4E7B-B6D0-1952F37DFB80}">
      <formula1>"Secured,Not Secured"</formula1>
    </dataValidation>
    <dataValidation type="list" allowBlank="1" showInputMessage="1" showErrorMessage="1" sqref="C35:C36 C48 C59:C61" xr:uid="{F438E7D4-4FAD-4F46-BD0E-311027188A7E}">
      <formula1>"Yes, No"</formula1>
    </dataValidation>
    <dataValidation type="list" allowBlank="1" showInputMessage="1" showErrorMessage="1" sqref="C47" xr:uid="{80B7CCA4-589D-4D80-80D4-16A02271C58B}">
      <formula1>"Fixed Interest Rate, Floating Interest Rate"</formula1>
    </dataValidation>
    <dataValidation type="list" showInputMessage="1" showErrorMessage="1" sqref="C29" xr:uid="{47DBD93C-62FE-4152-9B46-EC62D0DB8DF7}">
      <formula1>"General Permission, Special Permission"</formula1>
    </dataValidation>
    <dataValidation type="list" allowBlank="1" showInputMessage="1" showErrorMessage="1" sqref="C9" xr:uid="{4E93647F-82E2-4A7E-8ED4-5050849E740F}">
      <formula1>"CIN,LLPIN,Partnership Registration Number,Cooperative Society Registration Number,Society Registration Number,Others"</formula1>
    </dataValidation>
    <dataValidation type="list" allowBlank="1" showInputMessage="1" showErrorMessage="1" sqref="I64" xr:uid="{00C49EAE-4D91-4E7A-A33C-22FE039E98DA}">
      <formula1>"Yes,No"</formula1>
    </dataValidation>
  </dataValidations>
  <pageMargins left="0.25" right="0.25" top="0.75" bottom="0.75" header="0.3" footer="0.3"/>
  <pageSetup scale="48" fitToHeight="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E3285A8E-0FD6-48D1-B703-8728C65C0119}">
          <x14:formula1>
            <xm:f>Lists!$B$2:$B$9</xm:f>
          </x14:formula1>
          <xm:sqref>C13</xm:sqref>
        </x14:dataValidation>
        <x14:dataValidation type="list" allowBlank="1" showInputMessage="1" showErrorMessage="1" xr:uid="{AB53454D-900B-4581-A971-1FFB0657E8B5}">
          <x14:formula1>
            <xm:f>Lists!$B$27:$B$39</xm:f>
          </x14:formula1>
          <xm:sqref>C30</xm:sqref>
        </x14:dataValidation>
        <x14:dataValidation type="list" allowBlank="1" showInputMessage="1" showErrorMessage="1" xr:uid="{D8BDCEFB-526C-49F1-BFA0-32EE0D15FF2D}">
          <x14:formula1>
            <xm:f>Lists!$B$94:$B$129</xm:f>
          </x14:formula1>
          <xm:sqref>E6</xm:sqref>
        </x14:dataValidation>
        <x14:dataValidation type="list" allowBlank="1" showInputMessage="1" showErrorMessage="1" xr:uid="{D9820112-56A0-4033-968F-E316D55F92AE}">
          <x14:formula1>
            <xm:f>Lists!$B$74:$B$92</xm:f>
          </x14:formula1>
          <xm:sqref>C42:C45</xm:sqref>
        </x14:dataValidation>
        <x14:dataValidation type="list" allowBlank="1" showInputMessage="1" showErrorMessage="1" xr:uid="{2CCFA888-0D94-4438-8337-E5E4D8DD3C9A}">
          <x14:formula1>
            <xm:f>'Currency Code'!$C$2:$C$42</xm:f>
          </x14:formula1>
          <xm:sqref>G52:G57</xm:sqref>
        </x14:dataValidation>
        <x14:dataValidation type="list" allowBlank="1" showInputMessage="1" showErrorMessage="1" xr:uid="{8E98A225-634E-47B0-A86B-1C4F9769E22B}">
          <x14:formula1>
            <xm:f>Lists!$B$52:$B$72</xm:f>
          </x14:formula1>
          <xm:sqref>C38:C41</xm:sqref>
        </x14:dataValidation>
        <x14:dataValidation type="list" allowBlank="1" showInputMessage="1" showErrorMessage="1" xr:uid="{D98272EC-D4CD-4083-970E-6492642C81E5}">
          <x14:formula1>
            <xm:f>Lists!$B$41:$B$50</xm:f>
          </x14:formula1>
          <xm:sqref>E37</xm:sqref>
        </x14:dataValidation>
        <x14:dataValidation type="list" showInputMessage="1" showErrorMessage="1" xr:uid="{8EB7931B-8078-43C1-BD65-1F0D8AD3B6F3}">
          <x14:formula1>
            <xm:f>Lists!$B$11:$B$25</xm:f>
          </x14:formula1>
          <xm:sqref>C27</xm:sqref>
        </x14:dataValidation>
        <x14:dataValidation type="list" allowBlank="1" showInputMessage="1" showErrorMessage="1" xr:uid="{BBC58E08-9030-4EC8-A093-F1CE28580266}">
          <x14:formula1>
            <xm:f>'Currency Code'!$C$2:$C$43</xm:f>
          </x14:formula1>
          <xm:sqref>C33 E33 G33 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42B0-E175-421E-99DA-C3F65CF966A2}">
  <dimension ref="A1:M201"/>
  <sheetViews>
    <sheetView topLeftCell="C1" zoomScaleNormal="100" workbookViewId="0">
      <selection activeCell="J197" sqref="J197:K197 C201"/>
    </sheetView>
  </sheetViews>
  <sheetFormatPr defaultRowHeight="14.25"/>
  <cols>
    <col min="2" max="2" width="32.75" customWidth="1"/>
    <col min="3" max="3" width="25.125" customWidth="1"/>
    <col min="4" max="4" width="18.375" customWidth="1"/>
    <col min="5" max="5" width="18.25" customWidth="1"/>
    <col min="6" max="6" width="25.375" style="18" customWidth="1"/>
    <col min="7" max="7" width="29" style="18" customWidth="1"/>
    <col min="8" max="8" width="26.625" style="18" customWidth="1"/>
    <col min="9" max="9" width="25.75" style="18" customWidth="1"/>
    <col min="10" max="10" width="27.125" style="18" customWidth="1"/>
    <col min="11" max="11" width="15.125" customWidth="1"/>
    <col min="12" max="12" width="20.125" style="18" customWidth="1"/>
    <col min="13" max="13" width="23.875" style="18" bestFit="1" customWidth="1"/>
  </cols>
  <sheetData>
    <row r="1" spans="1:13" ht="14.1" customHeight="1">
      <c r="A1" s="22"/>
      <c r="B1" s="22"/>
      <c r="C1" s="68" t="s">
        <v>330</v>
      </c>
      <c r="D1" s="68"/>
      <c r="E1" s="68"/>
      <c r="F1" s="68"/>
      <c r="G1" s="68"/>
      <c r="H1" s="68"/>
      <c r="I1" s="68"/>
      <c r="J1" s="68"/>
      <c r="K1" s="68"/>
      <c r="L1" s="68"/>
      <c r="M1" s="68"/>
    </row>
    <row r="2" spans="1:13" ht="45">
      <c r="A2" s="44" t="s">
        <v>350</v>
      </c>
      <c r="B2" s="44" t="s">
        <v>351</v>
      </c>
      <c r="C2" s="44" t="s">
        <v>359</v>
      </c>
      <c r="D2" s="44" t="s">
        <v>280</v>
      </c>
      <c r="E2" s="44" t="s">
        <v>354</v>
      </c>
      <c r="F2" s="30" t="s">
        <v>355</v>
      </c>
      <c r="G2" s="30" t="s">
        <v>352</v>
      </c>
      <c r="H2" s="30" t="s">
        <v>356</v>
      </c>
      <c r="I2" s="30" t="s">
        <v>353</v>
      </c>
      <c r="J2" s="30" t="s">
        <v>357</v>
      </c>
      <c r="K2" s="44" t="s">
        <v>20</v>
      </c>
      <c r="L2" s="30" t="s">
        <v>358</v>
      </c>
      <c r="M2" s="29" t="s">
        <v>21</v>
      </c>
    </row>
    <row r="3" spans="1:13" ht="15">
      <c r="A3" s="45" t="s">
        <v>145</v>
      </c>
      <c r="B3" s="45" t="s">
        <v>146</v>
      </c>
      <c r="C3" s="45" t="s">
        <v>147</v>
      </c>
      <c r="D3" s="45" t="s">
        <v>148</v>
      </c>
      <c r="E3" s="45" t="s">
        <v>149</v>
      </c>
      <c r="F3" s="45" t="s">
        <v>150</v>
      </c>
      <c r="G3" s="45" t="s">
        <v>151</v>
      </c>
      <c r="H3" s="45" t="s">
        <v>152</v>
      </c>
      <c r="I3" s="45" t="s">
        <v>346</v>
      </c>
      <c r="J3" s="45" t="s">
        <v>348</v>
      </c>
      <c r="K3" s="45" t="s">
        <v>347</v>
      </c>
      <c r="L3" s="45" t="s">
        <v>313</v>
      </c>
      <c r="M3" s="31" t="s">
        <v>349</v>
      </c>
    </row>
    <row r="4" spans="1:13">
      <c r="A4" s="51"/>
      <c r="B4" s="52"/>
      <c r="C4" s="46"/>
      <c r="D4" s="53"/>
      <c r="E4" s="46"/>
      <c r="F4" s="54"/>
      <c r="G4" s="46"/>
      <c r="H4" s="46"/>
      <c r="I4" s="15">
        <f>E4-G4</f>
        <v>0</v>
      </c>
      <c r="J4" s="15">
        <f>F4-H4</f>
        <v>0</v>
      </c>
      <c r="K4" s="16">
        <f>IF((DAYS360(D4,D5,360))&lt;0,0,(DAYS360(D4,D5,360)))</f>
        <v>0</v>
      </c>
      <c r="L4" s="42" t="e">
        <f t="shared" ref="L4:L35" si="0">(J4*K4)/($C$201*360)</f>
        <v>#DIV/0!</v>
      </c>
      <c r="M4" s="15" t="e">
        <f>SUM(L4:L200)</f>
        <v>#DIV/0!</v>
      </c>
    </row>
    <row r="5" spans="1:13">
      <c r="A5" s="51"/>
      <c r="B5" s="52"/>
      <c r="C5" s="46"/>
      <c r="D5" s="53"/>
      <c r="E5" s="46"/>
      <c r="F5" s="54"/>
      <c r="G5" s="46"/>
      <c r="H5" s="46"/>
      <c r="I5" s="15">
        <f>I4+E5-G5</f>
        <v>0</v>
      </c>
      <c r="J5" s="15">
        <f>J4+F5-H5</f>
        <v>0</v>
      </c>
      <c r="K5" s="16">
        <f t="shared" ref="K5:K68" si="1">IF((DAYS360(D5,D6,360))&lt;0,0,(DAYS360(D5,D6,360)))</f>
        <v>0</v>
      </c>
      <c r="L5" s="42" t="e">
        <f t="shared" si="0"/>
        <v>#DIV/0!</v>
      </c>
      <c r="M5" s="19"/>
    </row>
    <row r="6" spans="1:13">
      <c r="A6" s="51"/>
      <c r="B6" s="52"/>
      <c r="C6" s="46"/>
      <c r="D6" s="53"/>
      <c r="E6" s="46"/>
      <c r="F6" s="54"/>
      <c r="G6" s="46"/>
      <c r="H6" s="46"/>
      <c r="I6" s="15">
        <f t="shared" ref="I6:I69" si="2">I5+E6-G6</f>
        <v>0</v>
      </c>
      <c r="J6" s="15">
        <f>J5+F6-H6</f>
        <v>0</v>
      </c>
      <c r="K6" s="16">
        <f>IF((DAYS360(D6,D7,360))&lt;0,0,(DAYS360(D6,D7,360)))</f>
        <v>0</v>
      </c>
      <c r="L6" s="42" t="e">
        <f t="shared" si="0"/>
        <v>#DIV/0!</v>
      </c>
      <c r="M6" s="19"/>
    </row>
    <row r="7" spans="1:13">
      <c r="A7" s="51"/>
      <c r="B7" s="52"/>
      <c r="C7" s="46"/>
      <c r="D7" s="53"/>
      <c r="E7" s="46"/>
      <c r="F7" s="55"/>
      <c r="G7" s="46"/>
      <c r="H7" s="54"/>
      <c r="I7" s="15">
        <f t="shared" si="2"/>
        <v>0</v>
      </c>
      <c r="J7" s="15">
        <f>J6+F7-H7</f>
        <v>0</v>
      </c>
      <c r="K7" s="16">
        <f>IF((DAYS360(D7,D8,360))&lt;0,0,(DAYS360(D7,D8,360)))</f>
        <v>0</v>
      </c>
      <c r="L7" s="42" t="e">
        <f t="shared" si="0"/>
        <v>#DIV/0!</v>
      </c>
      <c r="M7" s="19"/>
    </row>
    <row r="8" spans="1:13">
      <c r="A8" s="51"/>
      <c r="B8" s="52"/>
      <c r="C8" s="46"/>
      <c r="D8" s="53"/>
      <c r="E8" s="46"/>
      <c r="F8" s="55"/>
      <c r="G8" s="54"/>
      <c r="H8" s="54"/>
      <c r="I8" s="15">
        <f>I7+E8-G8</f>
        <v>0</v>
      </c>
      <c r="J8" s="15">
        <f t="shared" ref="J8:J69" si="3">J7+F8-H8</f>
        <v>0</v>
      </c>
      <c r="K8" s="16">
        <f>IF((DAYS360(D8,D9,360))&lt;0,0,(DAYS360(D8,D9,360)))</f>
        <v>0</v>
      </c>
      <c r="L8" s="42" t="e">
        <f t="shared" si="0"/>
        <v>#DIV/0!</v>
      </c>
      <c r="M8" s="19"/>
    </row>
    <row r="9" spans="1:13">
      <c r="A9" s="51"/>
      <c r="B9" s="52"/>
      <c r="C9" s="46"/>
      <c r="D9" s="53"/>
      <c r="E9" s="46"/>
      <c r="F9" s="55"/>
      <c r="G9" s="54"/>
      <c r="H9" s="54"/>
      <c r="I9" s="15">
        <f t="shared" si="2"/>
        <v>0</v>
      </c>
      <c r="J9" s="15">
        <f t="shared" si="3"/>
        <v>0</v>
      </c>
      <c r="K9" s="16">
        <f t="shared" si="1"/>
        <v>0</v>
      </c>
      <c r="L9" s="42" t="e">
        <f t="shared" si="0"/>
        <v>#DIV/0!</v>
      </c>
      <c r="M9" s="19"/>
    </row>
    <row r="10" spans="1:13">
      <c r="A10" s="51"/>
      <c r="B10" s="52"/>
      <c r="C10" s="46"/>
      <c r="D10" s="53"/>
      <c r="E10" s="46"/>
      <c r="F10" s="55"/>
      <c r="G10" s="54"/>
      <c r="H10" s="54"/>
      <c r="I10" s="15">
        <f t="shared" si="2"/>
        <v>0</v>
      </c>
      <c r="J10" s="15">
        <f t="shared" si="3"/>
        <v>0</v>
      </c>
      <c r="K10" s="16">
        <f t="shared" si="1"/>
        <v>0</v>
      </c>
      <c r="L10" s="42" t="e">
        <f t="shared" si="0"/>
        <v>#DIV/0!</v>
      </c>
      <c r="M10" s="19"/>
    </row>
    <row r="11" spans="1:13">
      <c r="A11" s="51"/>
      <c r="B11" s="52"/>
      <c r="C11" s="46"/>
      <c r="D11" s="53"/>
      <c r="E11" s="46"/>
      <c r="F11" s="55"/>
      <c r="G11" s="54"/>
      <c r="H11" s="54"/>
      <c r="I11" s="15">
        <f t="shared" si="2"/>
        <v>0</v>
      </c>
      <c r="J11" s="15">
        <f t="shared" si="3"/>
        <v>0</v>
      </c>
      <c r="K11" s="16">
        <f t="shared" si="1"/>
        <v>0</v>
      </c>
      <c r="L11" s="42" t="e">
        <f t="shared" si="0"/>
        <v>#DIV/0!</v>
      </c>
      <c r="M11" s="19"/>
    </row>
    <row r="12" spans="1:13">
      <c r="A12" s="51"/>
      <c r="B12" s="52"/>
      <c r="C12" s="46"/>
      <c r="D12" s="53"/>
      <c r="E12" s="46"/>
      <c r="F12" s="55"/>
      <c r="G12" s="54"/>
      <c r="H12" s="54"/>
      <c r="I12" s="15">
        <f t="shared" si="2"/>
        <v>0</v>
      </c>
      <c r="J12" s="15">
        <f t="shared" si="3"/>
        <v>0</v>
      </c>
      <c r="K12" s="16">
        <f t="shared" si="1"/>
        <v>0</v>
      </c>
      <c r="L12" s="42" t="e">
        <f t="shared" si="0"/>
        <v>#DIV/0!</v>
      </c>
      <c r="M12" s="19"/>
    </row>
    <row r="13" spans="1:13">
      <c r="A13" s="51"/>
      <c r="B13" s="52"/>
      <c r="C13" s="46"/>
      <c r="D13" s="53"/>
      <c r="E13" s="46"/>
      <c r="F13" s="55"/>
      <c r="G13" s="54"/>
      <c r="H13" s="54"/>
      <c r="I13" s="15">
        <f t="shared" si="2"/>
        <v>0</v>
      </c>
      <c r="J13" s="15">
        <f t="shared" si="3"/>
        <v>0</v>
      </c>
      <c r="K13" s="16">
        <f t="shared" si="1"/>
        <v>0</v>
      </c>
      <c r="L13" s="42" t="e">
        <f t="shared" si="0"/>
        <v>#DIV/0!</v>
      </c>
      <c r="M13" s="19"/>
    </row>
    <row r="14" spans="1:13">
      <c r="A14" s="51"/>
      <c r="B14" s="52"/>
      <c r="C14" s="46"/>
      <c r="D14" s="53"/>
      <c r="E14" s="46"/>
      <c r="F14" s="55"/>
      <c r="G14" s="54"/>
      <c r="H14" s="54"/>
      <c r="I14" s="15">
        <f t="shared" si="2"/>
        <v>0</v>
      </c>
      <c r="J14" s="15">
        <f t="shared" si="3"/>
        <v>0</v>
      </c>
      <c r="K14" s="16">
        <f t="shared" si="1"/>
        <v>0</v>
      </c>
      <c r="L14" s="42" t="e">
        <f t="shared" si="0"/>
        <v>#DIV/0!</v>
      </c>
      <c r="M14" s="19"/>
    </row>
    <row r="15" spans="1:13">
      <c r="A15" s="51"/>
      <c r="B15" s="52"/>
      <c r="C15" s="46"/>
      <c r="D15" s="53"/>
      <c r="E15" s="46"/>
      <c r="F15" s="55"/>
      <c r="G15" s="46"/>
      <c r="H15" s="46"/>
      <c r="I15" s="15">
        <f t="shared" si="2"/>
        <v>0</v>
      </c>
      <c r="J15" s="15">
        <f>J14+F15-H15</f>
        <v>0</v>
      </c>
      <c r="K15" s="16">
        <f t="shared" si="1"/>
        <v>0</v>
      </c>
      <c r="L15" s="42" t="e">
        <f t="shared" si="0"/>
        <v>#DIV/0!</v>
      </c>
      <c r="M15" s="19"/>
    </row>
    <row r="16" spans="1:13">
      <c r="A16" s="51"/>
      <c r="B16" s="52"/>
      <c r="C16" s="46"/>
      <c r="D16" s="53"/>
      <c r="E16" s="46"/>
      <c r="F16" s="55"/>
      <c r="G16" s="46"/>
      <c r="H16" s="46"/>
      <c r="I16" s="15">
        <f t="shared" si="2"/>
        <v>0</v>
      </c>
      <c r="J16" s="15">
        <f t="shared" si="3"/>
        <v>0</v>
      </c>
      <c r="K16" s="16">
        <f t="shared" si="1"/>
        <v>0</v>
      </c>
      <c r="L16" s="42" t="e">
        <f t="shared" si="0"/>
        <v>#DIV/0!</v>
      </c>
      <c r="M16" s="19"/>
    </row>
    <row r="17" spans="1:13">
      <c r="A17" s="51"/>
      <c r="B17" s="52"/>
      <c r="C17" s="46"/>
      <c r="D17" s="53"/>
      <c r="E17" s="46"/>
      <c r="F17" s="55"/>
      <c r="G17" s="46"/>
      <c r="H17" s="46"/>
      <c r="I17" s="15">
        <f t="shared" si="2"/>
        <v>0</v>
      </c>
      <c r="J17" s="15">
        <f t="shared" si="3"/>
        <v>0</v>
      </c>
      <c r="K17" s="16">
        <f t="shared" si="1"/>
        <v>0</v>
      </c>
      <c r="L17" s="42" t="e">
        <f t="shared" si="0"/>
        <v>#DIV/0!</v>
      </c>
      <c r="M17" s="19"/>
    </row>
    <row r="18" spans="1:13">
      <c r="A18" s="51"/>
      <c r="B18" s="52"/>
      <c r="C18" s="46"/>
      <c r="D18" s="53"/>
      <c r="E18" s="46"/>
      <c r="F18" s="55"/>
      <c r="G18" s="46"/>
      <c r="H18" s="46"/>
      <c r="I18" s="15">
        <f t="shared" si="2"/>
        <v>0</v>
      </c>
      <c r="J18" s="15">
        <f t="shared" si="3"/>
        <v>0</v>
      </c>
      <c r="K18" s="16">
        <f t="shared" si="1"/>
        <v>0</v>
      </c>
      <c r="L18" s="42" t="e">
        <f t="shared" si="0"/>
        <v>#DIV/0!</v>
      </c>
      <c r="M18" s="19"/>
    </row>
    <row r="19" spans="1:13">
      <c r="A19" s="51"/>
      <c r="B19" s="52"/>
      <c r="C19" s="46"/>
      <c r="D19" s="53"/>
      <c r="E19" s="46"/>
      <c r="F19" s="55"/>
      <c r="G19" s="46"/>
      <c r="H19" s="46"/>
      <c r="I19" s="15">
        <f t="shared" si="2"/>
        <v>0</v>
      </c>
      <c r="J19" s="15">
        <f t="shared" si="3"/>
        <v>0</v>
      </c>
      <c r="K19" s="16">
        <f t="shared" si="1"/>
        <v>0</v>
      </c>
      <c r="L19" s="42" t="e">
        <f t="shared" si="0"/>
        <v>#DIV/0!</v>
      </c>
      <c r="M19" s="19"/>
    </row>
    <row r="20" spans="1:13">
      <c r="A20" s="51"/>
      <c r="B20" s="52"/>
      <c r="C20" s="46"/>
      <c r="D20" s="53"/>
      <c r="E20" s="46"/>
      <c r="F20" s="55"/>
      <c r="G20" s="46"/>
      <c r="H20" s="46"/>
      <c r="I20" s="15">
        <f t="shared" si="2"/>
        <v>0</v>
      </c>
      <c r="J20" s="15">
        <f t="shared" si="3"/>
        <v>0</v>
      </c>
      <c r="K20" s="16">
        <f t="shared" si="1"/>
        <v>0</v>
      </c>
      <c r="L20" s="42" t="e">
        <f t="shared" si="0"/>
        <v>#DIV/0!</v>
      </c>
      <c r="M20" s="19"/>
    </row>
    <row r="21" spans="1:13">
      <c r="A21" s="51"/>
      <c r="B21" s="52"/>
      <c r="C21" s="46"/>
      <c r="D21" s="53"/>
      <c r="E21" s="46"/>
      <c r="F21" s="55"/>
      <c r="G21" s="46"/>
      <c r="H21" s="46"/>
      <c r="I21" s="15">
        <f t="shared" si="2"/>
        <v>0</v>
      </c>
      <c r="J21" s="15">
        <f t="shared" si="3"/>
        <v>0</v>
      </c>
      <c r="K21" s="16">
        <f t="shared" si="1"/>
        <v>0</v>
      </c>
      <c r="L21" s="42" t="e">
        <f t="shared" si="0"/>
        <v>#DIV/0!</v>
      </c>
      <c r="M21" s="19"/>
    </row>
    <row r="22" spans="1:13">
      <c r="A22" s="51"/>
      <c r="B22" s="52"/>
      <c r="C22" s="46"/>
      <c r="D22" s="53"/>
      <c r="E22" s="46"/>
      <c r="F22" s="55"/>
      <c r="G22" s="46"/>
      <c r="H22" s="46"/>
      <c r="I22" s="15">
        <f t="shared" si="2"/>
        <v>0</v>
      </c>
      <c r="J22" s="15">
        <f t="shared" si="3"/>
        <v>0</v>
      </c>
      <c r="K22" s="16">
        <f t="shared" si="1"/>
        <v>0</v>
      </c>
      <c r="L22" s="42" t="e">
        <f t="shared" si="0"/>
        <v>#DIV/0!</v>
      </c>
      <c r="M22" s="19"/>
    </row>
    <row r="23" spans="1:13">
      <c r="A23" s="51"/>
      <c r="B23" s="52"/>
      <c r="C23" s="46"/>
      <c r="D23" s="53"/>
      <c r="E23" s="46"/>
      <c r="F23" s="55"/>
      <c r="G23" s="46"/>
      <c r="H23" s="46"/>
      <c r="I23" s="15">
        <f t="shared" si="2"/>
        <v>0</v>
      </c>
      <c r="J23" s="15">
        <f t="shared" si="3"/>
        <v>0</v>
      </c>
      <c r="K23" s="16">
        <f t="shared" si="1"/>
        <v>0</v>
      </c>
      <c r="L23" s="42" t="e">
        <f t="shared" si="0"/>
        <v>#DIV/0!</v>
      </c>
      <c r="M23" s="19"/>
    </row>
    <row r="24" spans="1:13">
      <c r="A24" s="51"/>
      <c r="B24" s="52"/>
      <c r="C24" s="46"/>
      <c r="D24" s="53"/>
      <c r="E24" s="46"/>
      <c r="F24" s="55"/>
      <c r="G24" s="46"/>
      <c r="H24" s="46"/>
      <c r="I24" s="15">
        <f t="shared" si="2"/>
        <v>0</v>
      </c>
      <c r="J24" s="15">
        <f t="shared" si="3"/>
        <v>0</v>
      </c>
      <c r="K24" s="16">
        <f t="shared" si="1"/>
        <v>0</v>
      </c>
      <c r="L24" s="42" t="e">
        <f t="shared" si="0"/>
        <v>#DIV/0!</v>
      </c>
      <c r="M24" s="19"/>
    </row>
    <row r="25" spans="1:13">
      <c r="A25" s="51"/>
      <c r="B25" s="52"/>
      <c r="C25" s="46"/>
      <c r="D25" s="53"/>
      <c r="E25" s="46"/>
      <c r="F25" s="55"/>
      <c r="G25" s="46"/>
      <c r="H25" s="46"/>
      <c r="I25" s="15">
        <f t="shared" si="2"/>
        <v>0</v>
      </c>
      <c r="J25" s="15">
        <f t="shared" si="3"/>
        <v>0</v>
      </c>
      <c r="K25" s="16">
        <f t="shared" si="1"/>
        <v>0</v>
      </c>
      <c r="L25" s="42" t="e">
        <f t="shared" si="0"/>
        <v>#DIV/0!</v>
      </c>
      <c r="M25" s="19"/>
    </row>
    <row r="26" spans="1:13">
      <c r="A26" s="51"/>
      <c r="B26" s="52"/>
      <c r="C26" s="46"/>
      <c r="D26" s="53"/>
      <c r="E26" s="46"/>
      <c r="F26" s="55"/>
      <c r="G26" s="46"/>
      <c r="H26" s="46"/>
      <c r="I26" s="15">
        <f t="shared" si="2"/>
        <v>0</v>
      </c>
      <c r="J26" s="15">
        <f t="shared" si="3"/>
        <v>0</v>
      </c>
      <c r="K26" s="16">
        <f t="shared" si="1"/>
        <v>0</v>
      </c>
      <c r="L26" s="42" t="e">
        <f t="shared" si="0"/>
        <v>#DIV/0!</v>
      </c>
      <c r="M26" s="19"/>
    </row>
    <row r="27" spans="1:13">
      <c r="A27" s="51"/>
      <c r="B27" s="52"/>
      <c r="C27" s="46"/>
      <c r="D27" s="53"/>
      <c r="E27" s="46"/>
      <c r="F27" s="55"/>
      <c r="G27" s="46"/>
      <c r="H27" s="46"/>
      <c r="I27" s="15">
        <f t="shared" si="2"/>
        <v>0</v>
      </c>
      <c r="J27" s="15">
        <f t="shared" si="3"/>
        <v>0</v>
      </c>
      <c r="K27" s="16">
        <f t="shared" si="1"/>
        <v>0</v>
      </c>
      <c r="L27" s="42" t="e">
        <f t="shared" si="0"/>
        <v>#DIV/0!</v>
      </c>
      <c r="M27" s="19"/>
    </row>
    <row r="28" spans="1:13">
      <c r="A28" s="51"/>
      <c r="B28" s="52"/>
      <c r="C28" s="46"/>
      <c r="D28" s="53"/>
      <c r="E28" s="46"/>
      <c r="F28" s="55"/>
      <c r="G28" s="46"/>
      <c r="H28" s="46"/>
      <c r="I28" s="15">
        <f t="shared" si="2"/>
        <v>0</v>
      </c>
      <c r="J28" s="15">
        <f t="shared" si="3"/>
        <v>0</v>
      </c>
      <c r="K28" s="16">
        <f t="shared" si="1"/>
        <v>0</v>
      </c>
      <c r="L28" s="42" t="e">
        <f t="shared" si="0"/>
        <v>#DIV/0!</v>
      </c>
      <c r="M28" s="19"/>
    </row>
    <row r="29" spans="1:13">
      <c r="A29" s="51"/>
      <c r="B29" s="52"/>
      <c r="C29" s="46"/>
      <c r="D29" s="53"/>
      <c r="E29" s="46"/>
      <c r="F29" s="55"/>
      <c r="G29" s="46"/>
      <c r="H29" s="46"/>
      <c r="I29" s="15">
        <f t="shared" si="2"/>
        <v>0</v>
      </c>
      <c r="J29" s="15">
        <f t="shared" si="3"/>
        <v>0</v>
      </c>
      <c r="K29" s="16">
        <f t="shared" si="1"/>
        <v>0</v>
      </c>
      <c r="L29" s="42" t="e">
        <f t="shared" si="0"/>
        <v>#DIV/0!</v>
      </c>
      <c r="M29" s="19"/>
    </row>
    <row r="30" spans="1:13">
      <c r="A30" s="51"/>
      <c r="B30" s="52"/>
      <c r="C30" s="46"/>
      <c r="D30" s="53"/>
      <c r="E30" s="46"/>
      <c r="F30" s="55"/>
      <c r="G30" s="46"/>
      <c r="H30" s="46"/>
      <c r="I30" s="15">
        <f t="shared" si="2"/>
        <v>0</v>
      </c>
      <c r="J30" s="15">
        <f t="shared" si="3"/>
        <v>0</v>
      </c>
      <c r="K30" s="16">
        <f t="shared" si="1"/>
        <v>0</v>
      </c>
      <c r="L30" s="42" t="e">
        <f t="shared" si="0"/>
        <v>#DIV/0!</v>
      </c>
      <c r="M30" s="19"/>
    </row>
    <row r="31" spans="1:13">
      <c r="A31" s="51"/>
      <c r="B31" s="52"/>
      <c r="C31" s="46"/>
      <c r="D31" s="53"/>
      <c r="E31" s="46"/>
      <c r="F31" s="55"/>
      <c r="G31" s="46"/>
      <c r="H31" s="46"/>
      <c r="I31" s="15">
        <f t="shared" si="2"/>
        <v>0</v>
      </c>
      <c r="J31" s="15">
        <f t="shared" si="3"/>
        <v>0</v>
      </c>
      <c r="K31" s="16">
        <f t="shared" si="1"/>
        <v>0</v>
      </c>
      <c r="L31" s="42" t="e">
        <f t="shared" si="0"/>
        <v>#DIV/0!</v>
      </c>
      <c r="M31" s="19"/>
    </row>
    <row r="32" spans="1:13">
      <c r="A32" s="51"/>
      <c r="B32" s="52"/>
      <c r="C32" s="46"/>
      <c r="D32" s="53"/>
      <c r="E32" s="46"/>
      <c r="F32" s="55"/>
      <c r="G32" s="46"/>
      <c r="H32" s="46"/>
      <c r="I32" s="15">
        <f t="shared" si="2"/>
        <v>0</v>
      </c>
      <c r="J32" s="15">
        <f t="shared" si="3"/>
        <v>0</v>
      </c>
      <c r="K32" s="16">
        <f t="shared" si="1"/>
        <v>0</v>
      </c>
      <c r="L32" s="42" t="e">
        <f t="shared" si="0"/>
        <v>#DIV/0!</v>
      </c>
      <c r="M32" s="19"/>
    </row>
    <row r="33" spans="1:13">
      <c r="A33" s="51"/>
      <c r="B33" s="52"/>
      <c r="C33" s="46"/>
      <c r="D33" s="53"/>
      <c r="E33" s="46"/>
      <c r="F33" s="55"/>
      <c r="G33" s="46"/>
      <c r="H33" s="46"/>
      <c r="I33" s="15">
        <f t="shared" si="2"/>
        <v>0</v>
      </c>
      <c r="J33" s="15">
        <f t="shared" si="3"/>
        <v>0</v>
      </c>
      <c r="K33" s="16">
        <f t="shared" si="1"/>
        <v>0</v>
      </c>
      <c r="L33" s="42" t="e">
        <f t="shared" si="0"/>
        <v>#DIV/0!</v>
      </c>
      <c r="M33" s="19"/>
    </row>
    <row r="34" spans="1:13">
      <c r="A34" s="51"/>
      <c r="B34" s="52"/>
      <c r="C34" s="46"/>
      <c r="D34" s="53"/>
      <c r="E34" s="46"/>
      <c r="F34" s="55"/>
      <c r="G34" s="46"/>
      <c r="H34" s="46"/>
      <c r="I34" s="15">
        <f t="shared" si="2"/>
        <v>0</v>
      </c>
      <c r="J34" s="15">
        <f t="shared" si="3"/>
        <v>0</v>
      </c>
      <c r="K34" s="16">
        <f t="shared" si="1"/>
        <v>0</v>
      </c>
      <c r="L34" s="42" t="e">
        <f t="shared" si="0"/>
        <v>#DIV/0!</v>
      </c>
      <c r="M34" s="19"/>
    </row>
    <row r="35" spans="1:13">
      <c r="A35" s="51"/>
      <c r="B35" s="52"/>
      <c r="C35" s="46"/>
      <c r="D35" s="53"/>
      <c r="E35" s="46"/>
      <c r="F35" s="55"/>
      <c r="G35" s="46"/>
      <c r="H35" s="46"/>
      <c r="I35" s="15">
        <f t="shared" si="2"/>
        <v>0</v>
      </c>
      <c r="J35" s="15">
        <f t="shared" si="3"/>
        <v>0</v>
      </c>
      <c r="K35" s="16">
        <f t="shared" si="1"/>
        <v>0</v>
      </c>
      <c r="L35" s="42" t="e">
        <f t="shared" si="0"/>
        <v>#DIV/0!</v>
      </c>
      <c r="M35" s="19"/>
    </row>
    <row r="36" spans="1:13">
      <c r="A36" s="51"/>
      <c r="B36" s="52"/>
      <c r="C36" s="46"/>
      <c r="D36" s="53"/>
      <c r="E36" s="46"/>
      <c r="F36" s="55"/>
      <c r="G36" s="46"/>
      <c r="H36" s="46"/>
      <c r="I36" s="15">
        <f t="shared" si="2"/>
        <v>0</v>
      </c>
      <c r="J36" s="15">
        <f t="shared" si="3"/>
        <v>0</v>
      </c>
      <c r="K36" s="16">
        <f t="shared" si="1"/>
        <v>0</v>
      </c>
      <c r="L36" s="42" t="e">
        <f t="shared" ref="L36:L67" si="4">(J36*K36)/($C$201*360)</f>
        <v>#DIV/0!</v>
      </c>
      <c r="M36" s="19"/>
    </row>
    <row r="37" spans="1:13">
      <c r="A37" s="51"/>
      <c r="B37" s="52"/>
      <c r="C37" s="46"/>
      <c r="D37" s="53"/>
      <c r="E37" s="46"/>
      <c r="F37" s="55"/>
      <c r="G37" s="46"/>
      <c r="H37" s="46"/>
      <c r="I37" s="15">
        <f t="shared" si="2"/>
        <v>0</v>
      </c>
      <c r="J37" s="15">
        <f t="shared" si="3"/>
        <v>0</v>
      </c>
      <c r="K37" s="16">
        <f t="shared" si="1"/>
        <v>0</v>
      </c>
      <c r="L37" s="42" t="e">
        <f t="shared" si="4"/>
        <v>#DIV/0!</v>
      </c>
      <c r="M37" s="19"/>
    </row>
    <row r="38" spans="1:13">
      <c r="A38" s="51"/>
      <c r="B38" s="52"/>
      <c r="C38" s="46"/>
      <c r="D38" s="53"/>
      <c r="E38" s="46"/>
      <c r="F38" s="55"/>
      <c r="G38" s="46"/>
      <c r="H38" s="46"/>
      <c r="I38" s="15">
        <f t="shared" si="2"/>
        <v>0</v>
      </c>
      <c r="J38" s="15">
        <f t="shared" si="3"/>
        <v>0</v>
      </c>
      <c r="K38" s="16">
        <f t="shared" si="1"/>
        <v>0</v>
      </c>
      <c r="L38" s="42" t="e">
        <f t="shared" si="4"/>
        <v>#DIV/0!</v>
      </c>
      <c r="M38" s="19"/>
    </row>
    <row r="39" spans="1:13">
      <c r="A39" s="51"/>
      <c r="B39" s="52"/>
      <c r="C39" s="46"/>
      <c r="D39" s="53"/>
      <c r="E39" s="46"/>
      <c r="F39" s="55"/>
      <c r="G39" s="46"/>
      <c r="H39" s="46"/>
      <c r="I39" s="15">
        <f t="shared" si="2"/>
        <v>0</v>
      </c>
      <c r="J39" s="15">
        <f t="shared" si="3"/>
        <v>0</v>
      </c>
      <c r="K39" s="16">
        <f t="shared" si="1"/>
        <v>0</v>
      </c>
      <c r="L39" s="42" t="e">
        <f t="shared" si="4"/>
        <v>#DIV/0!</v>
      </c>
      <c r="M39" s="19"/>
    </row>
    <row r="40" spans="1:13">
      <c r="A40" s="51"/>
      <c r="B40" s="52"/>
      <c r="C40" s="46"/>
      <c r="D40" s="53"/>
      <c r="E40" s="46"/>
      <c r="F40" s="55"/>
      <c r="G40" s="46"/>
      <c r="H40" s="46"/>
      <c r="I40" s="15">
        <f t="shared" si="2"/>
        <v>0</v>
      </c>
      <c r="J40" s="15">
        <f t="shared" si="3"/>
        <v>0</v>
      </c>
      <c r="K40" s="16">
        <f t="shared" si="1"/>
        <v>0</v>
      </c>
      <c r="L40" s="42" t="e">
        <f t="shared" si="4"/>
        <v>#DIV/0!</v>
      </c>
      <c r="M40" s="19"/>
    </row>
    <row r="41" spans="1:13">
      <c r="A41" s="51"/>
      <c r="B41" s="52"/>
      <c r="C41" s="46"/>
      <c r="D41" s="53"/>
      <c r="E41" s="46"/>
      <c r="F41" s="55"/>
      <c r="G41" s="46"/>
      <c r="H41" s="46"/>
      <c r="I41" s="15">
        <f t="shared" si="2"/>
        <v>0</v>
      </c>
      <c r="J41" s="15">
        <f t="shared" si="3"/>
        <v>0</v>
      </c>
      <c r="K41" s="16">
        <f t="shared" si="1"/>
        <v>0</v>
      </c>
      <c r="L41" s="42" t="e">
        <f t="shared" si="4"/>
        <v>#DIV/0!</v>
      </c>
      <c r="M41" s="19"/>
    </row>
    <row r="42" spans="1:13">
      <c r="A42" s="51"/>
      <c r="B42" s="52"/>
      <c r="C42" s="46"/>
      <c r="D42" s="53"/>
      <c r="E42" s="46"/>
      <c r="F42" s="55"/>
      <c r="G42" s="46"/>
      <c r="H42" s="46"/>
      <c r="I42" s="15">
        <f t="shared" si="2"/>
        <v>0</v>
      </c>
      <c r="J42" s="15">
        <f t="shared" si="3"/>
        <v>0</v>
      </c>
      <c r="K42" s="16">
        <f t="shared" si="1"/>
        <v>0</v>
      </c>
      <c r="L42" s="42" t="e">
        <f t="shared" si="4"/>
        <v>#DIV/0!</v>
      </c>
      <c r="M42" s="19"/>
    </row>
    <row r="43" spans="1:13">
      <c r="A43" s="51"/>
      <c r="B43" s="52"/>
      <c r="C43" s="46"/>
      <c r="D43" s="53"/>
      <c r="E43" s="46"/>
      <c r="F43" s="55"/>
      <c r="G43" s="46"/>
      <c r="H43" s="46"/>
      <c r="I43" s="15">
        <f t="shared" si="2"/>
        <v>0</v>
      </c>
      <c r="J43" s="15">
        <f t="shared" si="3"/>
        <v>0</v>
      </c>
      <c r="K43" s="16">
        <f t="shared" si="1"/>
        <v>0</v>
      </c>
      <c r="L43" s="42" t="e">
        <f t="shared" si="4"/>
        <v>#DIV/0!</v>
      </c>
      <c r="M43" s="19"/>
    </row>
    <row r="44" spans="1:13">
      <c r="A44" s="51"/>
      <c r="B44" s="52"/>
      <c r="C44" s="46"/>
      <c r="D44" s="53"/>
      <c r="E44" s="46"/>
      <c r="F44" s="55"/>
      <c r="G44" s="46"/>
      <c r="H44" s="46"/>
      <c r="I44" s="15">
        <f t="shared" si="2"/>
        <v>0</v>
      </c>
      <c r="J44" s="15">
        <f t="shared" si="3"/>
        <v>0</v>
      </c>
      <c r="K44" s="16">
        <f t="shared" si="1"/>
        <v>0</v>
      </c>
      <c r="L44" s="42" t="e">
        <f t="shared" si="4"/>
        <v>#DIV/0!</v>
      </c>
      <c r="M44" s="19"/>
    </row>
    <row r="45" spans="1:13">
      <c r="A45" s="51"/>
      <c r="B45" s="52"/>
      <c r="C45" s="46"/>
      <c r="D45" s="53"/>
      <c r="E45" s="46"/>
      <c r="F45" s="55"/>
      <c r="G45" s="46"/>
      <c r="H45" s="46"/>
      <c r="I45" s="15">
        <f t="shared" si="2"/>
        <v>0</v>
      </c>
      <c r="J45" s="15">
        <f t="shared" si="3"/>
        <v>0</v>
      </c>
      <c r="K45" s="16">
        <f t="shared" si="1"/>
        <v>0</v>
      </c>
      <c r="L45" s="42" t="e">
        <f t="shared" si="4"/>
        <v>#DIV/0!</v>
      </c>
      <c r="M45" s="19"/>
    </row>
    <row r="46" spans="1:13">
      <c r="A46" s="51"/>
      <c r="B46" s="52"/>
      <c r="C46" s="46"/>
      <c r="D46" s="53"/>
      <c r="E46" s="46"/>
      <c r="F46" s="55"/>
      <c r="G46" s="46"/>
      <c r="H46" s="46"/>
      <c r="I46" s="15">
        <f t="shared" si="2"/>
        <v>0</v>
      </c>
      <c r="J46" s="15">
        <f t="shared" si="3"/>
        <v>0</v>
      </c>
      <c r="K46" s="16">
        <f t="shared" si="1"/>
        <v>0</v>
      </c>
      <c r="L46" s="42" t="e">
        <f t="shared" si="4"/>
        <v>#DIV/0!</v>
      </c>
      <c r="M46" s="19"/>
    </row>
    <row r="47" spans="1:13">
      <c r="A47" s="51"/>
      <c r="B47" s="52"/>
      <c r="C47" s="46"/>
      <c r="D47" s="53"/>
      <c r="E47" s="46"/>
      <c r="F47" s="55"/>
      <c r="G47" s="46"/>
      <c r="H47" s="46"/>
      <c r="I47" s="15">
        <f t="shared" si="2"/>
        <v>0</v>
      </c>
      <c r="J47" s="15">
        <f t="shared" si="3"/>
        <v>0</v>
      </c>
      <c r="K47" s="16">
        <f t="shared" si="1"/>
        <v>0</v>
      </c>
      <c r="L47" s="42" t="e">
        <f t="shared" si="4"/>
        <v>#DIV/0!</v>
      </c>
      <c r="M47" s="19"/>
    </row>
    <row r="48" spans="1:13">
      <c r="A48" s="51"/>
      <c r="B48" s="52"/>
      <c r="C48" s="46"/>
      <c r="D48" s="53"/>
      <c r="E48" s="46"/>
      <c r="F48" s="55"/>
      <c r="G48" s="46"/>
      <c r="H48" s="46"/>
      <c r="I48" s="15">
        <f t="shared" si="2"/>
        <v>0</v>
      </c>
      <c r="J48" s="15">
        <f t="shared" si="3"/>
        <v>0</v>
      </c>
      <c r="K48" s="16">
        <f t="shared" si="1"/>
        <v>0</v>
      </c>
      <c r="L48" s="42" t="e">
        <f t="shared" si="4"/>
        <v>#DIV/0!</v>
      </c>
      <c r="M48" s="19"/>
    </row>
    <row r="49" spans="1:13">
      <c r="A49" s="51"/>
      <c r="B49" s="52"/>
      <c r="C49" s="46"/>
      <c r="D49" s="53"/>
      <c r="E49" s="46"/>
      <c r="F49" s="55"/>
      <c r="G49" s="46"/>
      <c r="H49" s="46"/>
      <c r="I49" s="15">
        <f t="shared" si="2"/>
        <v>0</v>
      </c>
      <c r="J49" s="15">
        <f t="shared" si="3"/>
        <v>0</v>
      </c>
      <c r="K49" s="16">
        <f t="shared" si="1"/>
        <v>0</v>
      </c>
      <c r="L49" s="42" t="e">
        <f t="shared" si="4"/>
        <v>#DIV/0!</v>
      </c>
      <c r="M49" s="19"/>
    </row>
    <row r="50" spans="1:13">
      <c r="A50" s="51"/>
      <c r="B50" s="52"/>
      <c r="C50" s="46"/>
      <c r="D50" s="53"/>
      <c r="E50" s="46"/>
      <c r="F50" s="55"/>
      <c r="G50" s="46"/>
      <c r="H50" s="46"/>
      <c r="I50" s="15">
        <f t="shared" si="2"/>
        <v>0</v>
      </c>
      <c r="J50" s="15">
        <f t="shared" si="3"/>
        <v>0</v>
      </c>
      <c r="K50" s="16">
        <f t="shared" si="1"/>
        <v>0</v>
      </c>
      <c r="L50" s="42" t="e">
        <f t="shared" si="4"/>
        <v>#DIV/0!</v>
      </c>
      <c r="M50" s="19"/>
    </row>
    <row r="51" spans="1:13">
      <c r="A51" s="51"/>
      <c r="B51" s="52"/>
      <c r="C51" s="46"/>
      <c r="D51" s="53"/>
      <c r="E51" s="46"/>
      <c r="F51" s="55"/>
      <c r="G51" s="46"/>
      <c r="H51" s="46"/>
      <c r="I51" s="15">
        <f t="shared" si="2"/>
        <v>0</v>
      </c>
      <c r="J51" s="15">
        <f t="shared" si="3"/>
        <v>0</v>
      </c>
      <c r="K51" s="16">
        <f t="shared" si="1"/>
        <v>0</v>
      </c>
      <c r="L51" s="42" t="e">
        <f t="shared" si="4"/>
        <v>#DIV/0!</v>
      </c>
      <c r="M51" s="19"/>
    </row>
    <row r="52" spans="1:13">
      <c r="A52" s="51"/>
      <c r="B52" s="52"/>
      <c r="C52" s="46"/>
      <c r="D52" s="53"/>
      <c r="E52" s="46"/>
      <c r="F52" s="55"/>
      <c r="G52" s="46"/>
      <c r="H52" s="46"/>
      <c r="I52" s="15">
        <f t="shared" si="2"/>
        <v>0</v>
      </c>
      <c r="J52" s="15">
        <f t="shared" si="3"/>
        <v>0</v>
      </c>
      <c r="K52" s="16">
        <f t="shared" si="1"/>
        <v>0</v>
      </c>
      <c r="L52" s="42" t="e">
        <f t="shared" si="4"/>
        <v>#DIV/0!</v>
      </c>
      <c r="M52" s="19"/>
    </row>
    <row r="53" spans="1:13">
      <c r="A53" s="51"/>
      <c r="B53" s="52"/>
      <c r="C53" s="46"/>
      <c r="D53" s="53"/>
      <c r="E53" s="46"/>
      <c r="F53" s="55"/>
      <c r="G53" s="46"/>
      <c r="H53" s="46"/>
      <c r="I53" s="15">
        <f t="shared" si="2"/>
        <v>0</v>
      </c>
      <c r="J53" s="15">
        <f t="shared" si="3"/>
        <v>0</v>
      </c>
      <c r="K53" s="16">
        <f t="shared" si="1"/>
        <v>0</v>
      </c>
      <c r="L53" s="42" t="e">
        <f t="shared" si="4"/>
        <v>#DIV/0!</v>
      </c>
      <c r="M53" s="19"/>
    </row>
    <row r="54" spans="1:13">
      <c r="A54" s="51"/>
      <c r="B54" s="52"/>
      <c r="C54" s="46"/>
      <c r="D54" s="53"/>
      <c r="E54" s="46"/>
      <c r="F54" s="55"/>
      <c r="G54" s="46"/>
      <c r="H54" s="46"/>
      <c r="I54" s="15">
        <f t="shared" si="2"/>
        <v>0</v>
      </c>
      <c r="J54" s="15">
        <f t="shared" si="3"/>
        <v>0</v>
      </c>
      <c r="K54" s="16">
        <f t="shared" si="1"/>
        <v>0</v>
      </c>
      <c r="L54" s="42" t="e">
        <f t="shared" si="4"/>
        <v>#DIV/0!</v>
      </c>
      <c r="M54" s="19"/>
    </row>
    <row r="55" spans="1:13">
      <c r="A55" s="51"/>
      <c r="B55" s="52"/>
      <c r="C55" s="46"/>
      <c r="D55" s="53"/>
      <c r="E55" s="46"/>
      <c r="F55" s="55"/>
      <c r="G55" s="46"/>
      <c r="H55" s="46"/>
      <c r="I55" s="15">
        <f t="shared" si="2"/>
        <v>0</v>
      </c>
      <c r="J55" s="15">
        <f t="shared" si="3"/>
        <v>0</v>
      </c>
      <c r="K55" s="16">
        <f t="shared" si="1"/>
        <v>0</v>
      </c>
      <c r="L55" s="42" t="e">
        <f t="shared" si="4"/>
        <v>#DIV/0!</v>
      </c>
      <c r="M55" s="19"/>
    </row>
    <row r="56" spans="1:13">
      <c r="A56" s="51"/>
      <c r="B56" s="52"/>
      <c r="C56" s="46"/>
      <c r="D56" s="53"/>
      <c r="E56" s="46"/>
      <c r="F56" s="55"/>
      <c r="G56" s="46"/>
      <c r="H56" s="46"/>
      <c r="I56" s="15">
        <f t="shared" si="2"/>
        <v>0</v>
      </c>
      <c r="J56" s="15">
        <f t="shared" si="3"/>
        <v>0</v>
      </c>
      <c r="K56" s="16">
        <f t="shared" si="1"/>
        <v>0</v>
      </c>
      <c r="L56" s="42" t="e">
        <f t="shared" si="4"/>
        <v>#DIV/0!</v>
      </c>
      <c r="M56" s="19"/>
    </row>
    <row r="57" spans="1:13">
      <c r="A57" s="51"/>
      <c r="B57" s="52"/>
      <c r="C57" s="46"/>
      <c r="D57" s="53"/>
      <c r="E57" s="46"/>
      <c r="F57" s="55"/>
      <c r="G57" s="46"/>
      <c r="H57" s="46"/>
      <c r="I57" s="15">
        <f t="shared" si="2"/>
        <v>0</v>
      </c>
      <c r="J57" s="15">
        <f t="shared" si="3"/>
        <v>0</v>
      </c>
      <c r="K57" s="16">
        <f t="shared" si="1"/>
        <v>0</v>
      </c>
      <c r="L57" s="42" t="e">
        <f t="shared" si="4"/>
        <v>#DIV/0!</v>
      </c>
      <c r="M57" s="19"/>
    </row>
    <row r="58" spans="1:13">
      <c r="A58" s="51"/>
      <c r="B58" s="52"/>
      <c r="C58" s="46"/>
      <c r="D58" s="53"/>
      <c r="E58" s="46"/>
      <c r="F58" s="55"/>
      <c r="G58" s="46"/>
      <c r="H58" s="46"/>
      <c r="I58" s="15">
        <f t="shared" si="2"/>
        <v>0</v>
      </c>
      <c r="J58" s="15">
        <f t="shared" si="3"/>
        <v>0</v>
      </c>
      <c r="K58" s="16">
        <f t="shared" si="1"/>
        <v>0</v>
      </c>
      <c r="L58" s="42" t="e">
        <f t="shared" si="4"/>
        <v>#DIV/0!</v>
      </c>
      <c r="M58" s="19"/>
    </row>
    <row r="59" spans="1:13">
      <c r="A59" s="51"/>
      <c r="B59" s="52"/>
      <c r="C59" s="46"/>
      <c r="D59" s="53"/>
      <c r="E59" s="46"/>
      <c r="F59" s="55"/>
      <c r="G59" s="46"/>
      <c r="H59" s="46"/>
      <c r="I59" s="15">
        <f t="shared" si="2"/>
        <v>0</v>
      </c>
      <c r="J59" s="15">
        <f t="shared" si="3"/>
        <v>0</v>
      </c>
      <c r="K59" s="16">
        <f t="shared" si="1"/>
        <v>0</v>
      </c>
      <c r="L59" s="42" t="e">
        <f t="shared" si="4"/>
        <v>#DIV/0!</v>
      </c>
      <c r="M59" s="19"/>
    </row>
    <row r="60" spans="1:13">
      <c r="A60" s="51"/>
      <c r="B60" s="52"/>
      <c r="C60" s="46"/>
      <c r="D60" s="53"/>
      <c r="E60" s="46"/>
      <c r="F60" s="55"/>
      <c r="G60" s="46"/>
      <c r="H60" s="46"/>
      <c r="I60" s="15">
        <f t="shared" si="2"/>
        <v>0</v>
      </c>
      <c r="J60" s="15">
        <f t="shared" si="3"/>
        <v>0</v>
      </c>
      <c r="K60" s="16">
        <f t="shared" si="1"/>
        <v>0</v>
      </c>
      <c r="L60" s="42" t="e">
        <f t="shared" si="4"/>
        <v>#DIV/0!</v>
      </c>
      <c r="M60" s="19"/>
    </row>
    <row r="61" spans="1:13">
      <c r="A61" s="51"/>
      <c r="B61" s="52"/>
      <c r="C61" s="46"/>
      <c r="D61" s="53"/>
      <c r="E61" s="46"/>
      <c r="F61" s="55"/>
      <c r="G61" s="46"/>
      <c r="H61" s="46"/>
      <c r="I61" s="15">
        <f t="shared" si="2"/>
        <v>0</v>
      </c>
      <c r="J61" s="15">
        <f t="shared" si="3"/>
        <v>0</v>
      </c>
      <c r="K61" s="16">
        <f t="shared" si="1"/>
        <v>0</v>
      </c>
      <c r="L61" s="42" t="e">
        <f t="shared" si="4"/>
        <v>#DIV/0!</v>
      </c>
      <c r="M61" s="19"/>
    </row>
    <row r="62" spans="1:13">
      <c r="A62" s="51"/>
      <c r="B62" s="52"/>
      <c r="C62" s="46"/>
      <c r="D62" s="53"/>
      <c r="E62" s="46"/>
      <c r="F62" s="55"/>
      <c r="G62" s="46"/>
      <c r="H62" s="46"/>
      <c r="I62" s="15">
        <f t="shared" si="2"/>
        <v>0</v>
      </c>
      <c r="J62" s="15">
        <f t="shared" si="3"/>
        <v>0</v>
      </c>
      <c r="K62" s="16">
        <f t="shared" si="1"/>
        <v>0</v>
      </c>
      <c r="L62" s="42" t="e">
        <f t="shared" si="4"/>
        <v>#DIV/0!</v>
      </c>
      <c r="M62" s="19"/>
    </row>
    <row r="63" spans="1:13">
      <c r="A63" s="51"/>
      <c r="B63" s="52"/>
      <c r="C63" s="46"/>
      <c r="D63" s="53"/>
      <c r="E63" s="46"/>
      <c r="F63" s="55"/>
      <c r="G63" s="46"/>
      <c r="H63" s="46"/>
      <c r="I63" s="15">
        <f t="shared" si="2"/>
        <v>0</v>
      </c>
      <c r="J63" s="15">
        <f t="shared" si="3"/>
        <v>0</v>
      </c>
      <c r="K63" s="16">
        <f t="shared" si="1"/>
        <v>0</v>
      </c>
      <c r="L63" s="42" t="e">
        <f t="shared" si="4"/>
        <v>#DIV/0!</v>
      </c>
      <c r="M63" s="19"/>
    </row>
    <row r="64" spans="1:13">
      <c r="A64" s="51"/>
      <c r="B64" s="52"/>
      <c r="C64" s="46"/>
      <c r="D64" s="53"/>
      <c r="E64" s="46"/>
      <c r="F64" s="55"/>
      <c r="G64" s="46"/>
      <c r="H64" s="46"/>
      <c r="I64" s="15">
        <f t="shared" si="2"/>
        <v>0</v>
      </c>
      <c r="J64" s="15">
        <f t="shared" si="3"/>
        <v>0</v>
      </c>
      <c r="K64" s="16">
        <f t="shared" si="1"/>
        <v>0</v>
      </c>
      <c r="L64" s="42" t="e">
        <f t="shared" si="4"/>
        <v>#DIV/0!</v>
      </c>
      <c r="M64" s="19"/>
    </row>
    <row r="65" spans="1:13">
      <c r="A65" s="51"/>
      <c r="B65" s="52"/>
      <c r="C65" s="46"/>
      <c r="D65" s="53"/>
      <c r="E65" s="46"/>
      <c r="F65" s="55"/>
      <c r="G65" s="46"/>
      <c r="H65" s="46"/>
      <c r="I65" s="15">
        <f t="shared" si="2"/>
        <v>0</v>
      </c>
      <c r="J65" s="15">
        <f t="shared" si="3"/>
        <v>0</v>
      </c>
      <c r="K65" s="16">
        <f t="shared" si="1"/>
        <v>0</v>
      </c>
      <c r="L65" s="42" t="e">
        <f t="shared" si="4"/>
        <v>#DIV/0!</v>
      </c>
      <c r="M65" s="19"/>
    </row>
    <row r="66" spans="1:13">
      <c r="A66" s="51"/>
      <c r="B66" s="52"/>
      <c r="C66" s="46"/>
      <c r="D66" s="53"/>
      <c r="E66" s="46"/>
      <c r="F66" s="55"/>
      <c r="G66" s="46"/>
      <c r="H66" s="46"/>
      <c r="I66" s="15">
        <f t="shared" si="2"/>
        <v>0</v>
      </c>
      <c r="J66" s="15">
        <f t="shared" si="3"/>
        <v>0</v>
      </c>
      <c r="K66" s="16">
        <f t="shared" si="1"/>
        <v>0</v>
      </c>
      <c r="L66" s="42" t="e">
        <f t="shared" si="4"/>
        <v>#DIV/0!</v>
      </c>
      <c r="M66" s="19"/>
    </row>
    <row r="67" spans="1:13">
      <c r="A67" s="51"/>
      <c r="B67" s="52"/>
      <c r="C67" s="46"/>
      <c r="D67" s="53"/>
      <c r="E67" s="46"/>
      <c r="F67" s="55"/>
      <c r="G67" s="46"/>
      <c r="H67" s="46"/>
      <c r="I67" s="15">
        <f t="shared" si="2"/>
        <v>0</v>
      </c>
      <c r="J67" s="15">
        <f t="shared" si="3"/>
        <v>0</v>
      </c>
      <c r="K67" s="16">
        <f t="shared" si="1"/>
        <v>0</v>
      </c>
      <c r="L67" s="42" t="e">
        <f t="shared" si="4"/>
        <v>#DIV/0!</v>
      </c>
      <c r="M67" s="19"/>
    </row>
    <row r="68" spans="1:13">
      <c r="A68" s="51"/>
      <c r="B68" s="52"/>
      <c r="C68" s="46"/>
      <c r="D68" s="53"/>
      <c r="E68" s="46"/>
      <c r="F68" s="55"/>
      <c r="G68" s="46"/>
      <c r="H68" s="46"/>
      <c r="I68" s="15">
        <f t="shared" si="2"/>
        <v>0</v>
      </c>
      <c r="J68" s="15">
        <f t="shared" si="3"/>
        <v>0</v>
      </c>
      <c r="K68" s="16">
        <f t="shared" si="1"/>
        <v>0</v>
      </c>
      <c r="L68" s="42" t="e">
        <f t="shared" ref="L68:L99" si="5">(J68*K68)/($C$201*360)</f>
        <v>#DIV/0!</v>
      </c>
      <c r="M68" s="19"/>
    </row>
    <row r="69" spans="1:13">
      <c r="A69" s="51"/>
      <c r="B69" s="52"/>
      <c r="C69" s="46"/>
      <c r="D69" s="53"/>
      <c r="E69" s="46"/>
      <c r="F69" s="55"/>
      <c r="G69" s="46"/>
      <c r="H69" s="46"/>
      <c r="I69" s="15">
        <f t="shared" si="2"/>
        <v>0</v>
      </c>
      <c r="J69" s="15">
        <f t="shared" si="3"/>
        <v>0</v>
      </c>
      <c r="K69" s="16">
        <f t="shared" ref="K69:K99" si="6">IF((DAYS360(D69,D70,360))&lt;0,0,(DAYS360(D69,D70,360)))</f>
        <v>0</v>
      </c>
      <c r="L69" s="42" t="e">
        <f t="shared" si="5"/>
        <v>#DIV/0!</v>
      </c>
      <c r="M69" s="19"/>
    </row>
    <row r="70" spans="1:13">
      <c r="A70" s="51"/>
      <c r="B70" s="52"/>
      <c r="C70" s="46"/>
      <c r="D70" s="53"/>
      <c r="E70" s="46"/>
      <c r="F70" s="55"/>
      <c r="G70" s="46"/>
      <c r="H70" s="46"/>
      <c r="I70" s="15">
        <f t="shared" ref="I70:I133" si="7">I69+E70-G70</f>
        <v>0</v>
      </c>
      <c r="J70" s="15">
        <f t="shared" ref="J70:J99" si="8">J69+F70-H70</f>
        <v>0</v>
      </c>
      <c r="K70" s="16">
        <f t="shared" si="6"/>
        <v>0</v>
      </c>
      <c r="L70" s="42" t="e">
        <f t="shared" si="5"/>
        <v>#DIV/0!</v>
      </c>
      <c r="M70" s="19"/>
    </row>
    <row r="71" spans="1:13">
      <c r="A71" s="51"/>
      <c r="B71" s="52"/>
      <c r="C71" s="46"/>
      <c r="D71" s="53"/>
      <c r="E71" s="46"/>
      <c r="F71" s="55"/>
      <c r="G71" s="46"/>
      <c r="H71" s="46"/>
      <c r="I71" s="15">
        <f t="shared" si="7"/>
        <v>0</v>
      </c>
      <c r="J71" s="15">
        <f t="shared" si="8"/>
        <v>0</v>
      </c>
      <c r="K71" s="16">
        <f t="shared" si="6"/>
        <v>0</v>
      </c>
      <c r="L71" s="42" t="e">
        <f t="shared" si="5"/>
        <v>#DIV/0!</v>
      </c>
      <c r="M71" s="19"/>
    </row>
    <row r="72" spans="1:13">
      <c r="A72" s="51"/>
      <c r="B72" s="52"/>
      <c r="C72" s="46"/>
      <c r="D72" s="53"/>
      <c r="E72" s="46"/>
      <c r="F72" s="55"/>
      <c r="G72" s="46"/>
      <c r="H72" s="46"/>
      <c r="I72" s="15">
        <f t="shared" si="7"/>
        <v>0</v>
      </c>
      <c r="J72" s="15">
        <f t="shared" si="8"/>
        <v>0</v>
      </c>
      <c r="K72" s="16">
        <f t="shared" si="6"/>
        <v>0</v>
      </c>
      <c r="L72" s="42" t="e">
        <f t="shared" si="5"/>
        <v>#DIV/0!</v>
      </c>
      <c r="M72" s="19"/>
    </row>
    <row r="73" spans="1:13">
      <c r="A73" s="51"/>
      <c r="B73" s="52"/>
      <c r="C73" s="46"/>
      <c r="D73" s="53"/>
      <c r="E73" s="46"/>
      <c r="F73" s="55"/>
      <c r="G73" s="46"/>
      <c r="H73" s="46"/>
      <c r="I73" s="15">
        <f t="shared" si="7"/>
        <v>0</v>
      </c>
      <c r="J73" s="15">
        <f t="shared" si="8"/>
        <v>0</v>
      </c>
      <c r="K73" s="16">
        <f t="shared" si="6"/>
        <v>0</v>
      </c>
      <c r="L73" s="42" t="e">
        <f t="shared" si="5"/>
        <v>#DIV/0!</v>
      </c>
      <c r="M73" s="19"/>
    </row>
    <row r="74" spans="1:13">
      <c r="A74" s="51"/>
      <c r="B74" s="52"/>
      <c r="C74" s="46"/>
      <c r="D74" s="53"/>
      <c r="E74" s="46"/>
      <c r="F74" s="55"/>
      <c r="G74" s="46"/>
      <c r="H74" s="46"/>
      <c r="I74" s="15">
        <f t="shared" si="7"/>
        <v>0</v>
      </c>
      <c r="J74" s="15">
        <f t="shared" si="8"/>
        <v>0</v>
      </c>
      <c r="K74" s="16">
        <f t="shared" si="6"/>
        <v>0</v>
      </c>
      <c r="L74" s="42" t="e">
        <f t="shared" si="5"/>
        <v>#DIV/0!</v>
      </c>
      <c r="M74" s="19"/>
    </row>
    <row r="75" spans="1:13">
      <c r="A75" s="51"/>
      <c r="B75" s="52"/>
      <c r="C75" s="46"/>
      <c r="D75" s="53"/>
      <c r="E75" s="46"/>
      <c r="F75" s="55"/>
      <c r="G75" s="46"/>
      <c r="H75" s="46"/>
      <c r="I75" s="15">
        <f t="shared" si="7"/>
        <v>0</v>
      </c>
      <c r="J75" s="15">
        <f t="shared" si="8"/>
        <v>0</v>
      </c>
      <c r="K75" s="16">
        <f t="shared" si="6"/>
        <v>0</v>
      </c>
      <c r="L75" s="42" t="e">
        <f t="shared" si="5"/>
        <v>#DIV/0!</v>
      </c>
      <c r="M75" s="19"/>
    </row>
    <row r="76" spans="1:13">
      <c r="A76" s="51"/>
      <c r="B76" s="52"/>
      <c r="C76" s="46"/>
      <c r="D76" s="53"/>
      <c r="E76" s="46"/>
      <c r="F76" s="55"/>
      <c r="G76" s="46"/>
      <c r="H76" s="46"/>
      <c r="I76" s="15">
        <f t="shared" si="7"/>
        <v>0</v>
      </c>
      <c r="J76" s="15">
        <f t="shared" si="8"/>
        <v>0</v>
      </c>
      <c r="K76" s="16">
        <f t="shared" si="6"/>
        <v>0</v>
      </c>
      <c r="L76" s="42" t="e">
        <f t="shared" si="5"/>
        <v>#DIV/0!</v>
      </c>
      <c r="M76" s="19"/>
    </row>
    <row r="77" spans="1:13">
      <c r="A77" s="51"/>
      <c r="B77" s="52"/>
      <c r="C77" s="46"/>
      <c r="D77" s="53"/>
      <c r="E77" s="46"/>
      <c r="F77" s="55"/>
      <c r="G77" s="46"/>
      <c r="H77" s="46"/>
      <c r="I77" s="15">
        <f t="shared" si="7"/>
        <v>0</v>
      </c>
      <c r="J77" s="15">
        <f t="shared" si="8"/>
        <v>0</v>
      </c>
      <c r="K77" s="16">
        <f t="shared" si="6"/>
        <v>0</v>
      </c>
      <c r="L77" s="42" t="e">
        <f t="shared" si="5"/>
        <v>#DIV/0!</v>
      </c>
      <c r="M77" s="19"/>
    </row>
    <row r="78" spans="1:13">
      <c r="A78" s="51"/>
      <c r="B78" s="52"/>
      <c r="C78" s="46"/>
      <c r="D78" s="53"/>
      <c r="E78" s="46"/>
      <c r="F78" s="55"/>
      <c r="G78" s="46"/>
      <c r="H78" s="46"/>
      <c r="I78" s="15">
        <f t="shared" si="7"/>
        <v>0</v>
      </c>
      <c r="J78" s="15">
        <f t="shared" si="8"/>
        <v>0</v>
      </c>
      <c r="K78" s="16">
        <f t="shared" si="6"/>
        <v>0</v>
      </c>
      <c r="L78" s="42" t="e">
        <f t="shared" si="5"/>
        <v>#DIV/0!</v>
      </c>
      <c r="M78" s="19"/>
    </row>
    <row r="79" spans="1:13">
      <c r="A79" s="51"/>
      <c r="B79" s="52"/>
      <c r="C79" s="46"/>
      <c r="D79" s="53"/>
      <c r="E79" s="46"/>
      <c r="F79" s="55"/>
      <c r="G79" s="46"/>
      <c r="H79" s="46"/>
      <c r="I79" s="15">
        <f t="shared" si="7"/>
        <v>0</v>
      </c>
      <c r="J79" s="15">
        <f t="shared" si="8"/>
        <v>0</v>
      </c>
      <c r="K79" s="16">
        <f t="shared" si="6"/>
        <v>0</v>
      </c>
      <c r="L79" s="42" t="e">
        <f t="shared" si="5"/>
        <v>#DIV/0!</v>
      </c>
      <c r="M79" s="19"/>
    </row>
    <row r="80" spans="1:13">
      <c r="A80" s="51"/>
      <c r="B80" s="52"/>
      <c r="C80" s="46"/>
      <c r="D80" s="53"/>
      <c r="E80" s="46"/>
      <c r="F80" s="55"/>
      <c r="G80" s="46"/>
      <c r="H80" s="46"/>
      <c r="I80" s="15">
        <f t="shared" si="7"/>
        <v>0</v>
      </c>
      <c r="J80" s="15">
        <f t="shared" si="8"/>
        <v>0</v>
      </c>
      <c r="K80" s="16">
        <f t="shared" si="6"/>
        <v>0</v>
      </c>
      <c r="L80" s="42" t="e">
        <f t="shared" si="5"/>
        <v>#DIV/0!</v>
      </c>
      <c r="M80" s="19"/>
    </row>
    <row r="81" spans="1:13">
      <c r="A81" s="51"/>
      <c r="B81" s="52"/>
      <c r="C81" s="46"/>
      <c r="D81" s="53"/>
      <c r="E81" s="46"/>
      <c r="F81" s="55"/>
      <c r="G81" s="46"/>
      <c r="H81" s="46"/>
      <c r="I81" s="15">
        <f t="shared" si="7"/>
        <v>0</v>
      </c>
      <c r="J81" s="15">
        <f t="shared" si="8"/>
        <v>0</v>
      </c>
      <c r="K81" s="16">
        <f t="shared" si="6"/>
        <v>0</v>
      </c>
      <c r="L81" s="42" t="e">
        <f t="shared" si="5"/>
        <v>#DIV/0!</v>
      </c>
      <c r="M81" s="19"/>
    </row>
    <row r="82" spans="1:13">
      <c r="A82" s="51"/>
      <c r="B82" s="52"/>
      <c r="C82" s="46"/>
      <c r="D82" s="53"/>
      <c r="E82" s="46"/>
      <c r="F82" s="55"/>
      <c r="G82" s="46"/>
      <c r="H82" s="46"/>
      <c r="I82" s="15">
        <f t="shared" si="7"/>
        <v>0</v>
      </c>
      <c r="J82" s="15">
        <f t="shared" si="8"/>
        <v>0</v>
      </c>
      <c r="K82" s="16">
        <f t="shared" si="6"/>
        <v>0</v>
      </c>
      <c r="L82" s="42" t="e">
        <f t="shared" si="5"/>
        <v>#DIV/0!</v>
      </c>
      <c r="M82" s="19"/>
    </row>
    <row r="83" spans="1:13">
      <c r="A83" s="51"/>
      <c r="B83" s="52"/>
      <c r="C83" s="46"/>
      <c r="D83" s="53"/>
      <c r="E83" s="46"/>
      <c r="F83" s="55"/>
      <c r="G83" s="46"/>
      <c r="H83" s="46"/>
      <c r="I83" s="15">
        <f t="shared" si="7"/>
        <v>0</v>
      </c>
      <c r="J83" s="15">
        <f t="shared" si="8"/>
        <v>0</v>
      </c>
      <c r="K83" s="16">
        <f t="shared" si="6"/>
        <v>0</v>
      </c>
      <c r="L83" s="42" t="e">
        <f t="shared" si="5"/>
        <v>#DIV/0!</v>
      </c>
      <c r="M83" s="19"/>
    </row>
    <row r="84" spans="1:13">
      <c r="A84" s="51"/>
      <c r="B84" s="52"/>
      <c r="C84" s="46"/>
      <c r="D84" s="53"/>
      <c r="E84" s="46"/>
      <c r="F84" s="55"/>
      <c r="G84" s="46"/>
      <c r="H84" s="46"/>
      <c r="I84" s="15">
        <f t="shared" si="7"/>
        <v>0</v>
      </c>
      <c r="J84" s="15">
        <f t="shared" si="8"/>
        <v>0</v>
      </c>
      <c r="K84" s="16">
        <f t="shared" si="6"/>
        <v>0</v>
      </c>
      <c r="L84" s="42" t="e">
        <f t="shared" si="5"/>
        <v>#DIV/0!</v>
      </c>
      <c r="M84" s="19"/>
    </row>
    <row r="85" spans="1:13">
      <c r="A85" s="51"/>
      <c r="B85" s="52"/>
      <c r="C85" s="46"/>
      <c r="D85" s="53"/>
      <c r="E85" s="46"/>
      <c r="F85" s="55"/>
      <c r="G85" s="46"/>
      <c r="H85" s="46"/>
      <c r="I85" s="15">
        <f t="shared" si="7"/>
        <v>0</v>
      </c>
      <c r="J85" s="15">
        <f t="shared" si="8"/>
        <v>0</v>
      </c>
      <c r="K85" s="16">
        <f t="shared" si="6"/>
        <v>0</v>
      </c>
      <c r="L85" s="42" t="e">
        <f t="shared" si="5"/>
        <v>#DIV/0!</v>
      </c>
      <c r="M85" s="19"/>
    </row>
    <row r="86" spans="1:13">
      <c r="A86" s="51"/>
      <c r="B86" s="52"/>
      <c r="C86" s="46"/>
      <c r="D86" s="53"/>
      <c r="E86" s="46"/>
      <c r="F86" s="55"/>
      <c r="G86" s="46"/>
      <c r="H86" s="46"/>
      <c r="I86" s="15">
        <f t="shared" si="7"/>
        <v>0</v>
      </c>
      <c r="J86" s="15">
        <f t="shared" si="8"/>
        <v>0</v>
      </c>
      <c r="K86" s="16">
        <f t="shared" si="6"/>
        <v>0</v>
      </c>
      <c r="L86" s="42" t="e">
        <f t="shared" si="5"/>
        <v>#DIV/0!</v>
      </c>
      <c r="M86" s="19"/>
    </row>
    <row r="87" spans="1:13">
      <c r="A87" s="51"/>
      <c r="B87" s="52"/>
      <c r="C87" s="46"/>
      <c r="D87" s="53"/>
      <c r="E87" s="46"/>
      <c r="F87" s="55"/>
      <c r="G87" s="46"/>
      <c r="H87" s="46"/>
      <c r="I87" s="15">
        <f t="shared" si="7"/>
        <v>0</v>
      </c>
      <c r="J87" s="15">
        <f t="shared" si="8"/>
        <v>0</v>
      </c>
      <c r="K87" s="16">
        <f t="shared" si="6"/>
        <v>0</v>
      </c>
      <c r="L87" s="42" t="e">
        <f t="shared" si="5"/>
        <v>#DIV/0!</v>
      </c>
      <c r="M87" s="19"/>
    </row>
    <row r="88" spans="1:13">
      <c r="A88" s="51"/>
      <c r="B88" s="52"/>
      <c r="C88" s="46"/>
      <c r="D88" s="53"/>
      <c r="E88" s="46"/>
      <c r="F88" s="55"/>
      <c r="G88" s="46"/>
      <c r="H88" s="46"/>
      <c r="I88" s="15">
        <f t="shared" si="7"/>
        <v>0</v>
      </c>
      <c r="J88" s="15">
        <f t="shared" si="8"/>
        <v>0</v>
      </c>
      <c r="K88" s="16">
        <f t="shared" si="6"/>
        <v>0</v>
      </c>
      <c r="L88" s="42" t="e">
        <f t="shared" si="5"/>
        <v>#DIV/0!</v>
      </c>
      <c r="M88" s="19"/>
    </row>
    <row r="89" spans="1:13">
      <c r="A89" s="51"/>
      <c r="B89" s="52"/>
      <c r="C89" s="46"/>
      <c r="D89" s="53"/>
      <c r="E89" s="46"/>
      <c r="F89" s="55"/>
      <c r="G89" s="46"/>
      <c r="H89" s="46"/>
      <c r="I89" s="15">
        <f t="shared" si="7"/>
        <v>0</v>
      </c>
      <c r="J89" s="15">
        <f t="shared" si="8"/>
        <v>0</v>
      </c>
      <c r="K89" s="16">
        <f t="shared" si="6"/>
        <v>0</v>
      </c>
      <c r="L89" s="42" t="e">
        <f t="shared" si="5"/>
        <v>#DIV/0!</v>
      </c>
      <c r="M89" s="19"/>
    </row>
    <row r="90" spans="1:13">
      <c r="A90" s="51"/>
      <c r="B90" s="52"/>
      <c r="C90" s="46"/>
      <c r="D90" s="53"/>
      <c r="E90" s="46"/>
      <c r="F90" s="55"/>
      <c r="G90" s="46"/>
      <c r="H90" s="46"/>
      <c r="I90" s="15">
        <f t="shared" si="7"/>
        <v>0</v>
      </c>
      <c r="J90" s="15">
        <f t="shared" si="8"/>
        <v>0</v>
      </c>
      <c r="K90" s="16">
        <f t="shared" si="6"/>
        <v>0</v>
      </c>
      <c r="L90" s="42" t="e">
        <f t="shared" si="5"/>
        <v>#DIV/0!</v>
      </c>
      <c r="M90" s="19"/>
    </row>
    <row r="91" spans="1:13">
      <c r="A91" s="51"/>
      <c r="B91" s="52"/>
      <c r="C91" s="46"/>
      <c r="D91" s="53"/>
      <c r="E91" s="46"/>
      <c r="F91" s="55"/>
      <c r="G91" s="46"/>
      <c r="H91" s="46"/>
      <c r="I91" s="15">
        <f t="shared" si="7"/>
        <v>0</v>
      </c>
      <c r="J91" s="15">
        <f t="shared" si="8"/>
        <v>0</v>
      </c>
      <c r="K91" s="16">
        <f t="shared" si="6"/>
        <v>0</v>
      </c>
      <c r="L91" s="42" t="e">
        <f t="shared" si="5"/>
        <v>#DIV/0!</v>
      </c>
      <c r="M91" s="19"/>
    </row>
    <row r="92" spans="1:13">
      <c r="A92" s="51"/>
      <c r="B92" s="52"/>
      <c r="C92" s="46"/>
      <c r="D92" s="53"/>
      <c r="E92" s="46"/>
      <c r="F92" s="55"/>
      <c r="G92" s="46"/>
      <c r="H92" s="46"/>
      <c r="I92" s="15">
        <f t="shared" si="7"/>
        <v>0</v>
      </c>
      <c r="J92" s="15">
        <f t="shared" si="8"/>
        <v>0</v>
      </c>
      <c r="K92" s="16">
        <f t="shared" si="6"/>
        <v>0</v>
      </c>
      <c r="L92" s="42" t="e">
        <f t="shared" si="5"/>
        <v>#DIV/0!</v>
      </c>
      <c r="M92" s="19"/>
    </row>
    <row r="93" spans="1:13">
      <c r="A93" s="51"/>
      <c r="B93" s="52"/>
      <c r="C93" s="46"/>
      <c r="D93" s="53"/>
      <c r="E93" s="46"/>
      <c r="F93" s="55"/>
      <c r="G93" s="46"/>
      <c r="H93" s="46"/>
      <c r="I93" s="15">
        <f t="shared" si="7"/>
        <v>0</v>
      </c>
      <c r="J93" s="15">
        <f t="shared" si="8"/>
        <v>0</v>
      </c>
      <c r="K93" s="16">
        <f t="shared" si="6"/>
        <v>0</v>
      </c>
      <c r="L93" s="42" t="e">
        <f t="shared" si="5"/>
        <v>#DIV/0!</v>
      </c>
      <c r="M93" s="19"/>
    </row>
    <row r="94" spans="1:13">
      <c r="A94" s="51"/>
      <c r="B94" s="52"/>
      <c r="C94" s="46"/>
      <c r="D94" s="53"/>
      <c r="E94" s="46"/>
      <c r="F94" s="55"/>
      <c r="G94" s="46"/>
      <c r="H94" s="46"/>
      <c r="I94" s="15">
        <f t="shared" si="7"/>
        <v>0</v>
      </c>
      <c r="J94" s="15">
        <f t="shared" si="8"/>
        <v>0</v>
      </c>
      <c r="K94" s="16">
        <f t="shared" si="6"/>
        <v>0</v>
      </c>
      <c r="L94" s="42" t="e">
        <f t="shared" si="5"/>
        <v>#DIV/0!</v>
      </c>
      <c r="M94" s="19"/>
    </row>
    <row r="95" spans="1:13">
      <c r="A95" s="51"/>
      <c r="B95" s="52"/>
      <c r="C95" s="46"/>
      <c r="D95" s="53"/>
      <c r="E95" s="46"/>
      <c r="F95" s="55"/>
      <c r="G95" s="46"/>
      <c r="H95" s="46"/>
      <c r="I95" s="15">
        <f t="shared" si="7"/>
        <v>0</v>
      </c>
      <c r="J95" s="15">
        <f t="shared" si="8"/>
        <v>0</v>
      </c>
      <c r="K95" s="16">
        <f t="shared" si="6"/>
        <v>0</v>
      </c>
      <c r="L95" s="42" t="e">
        <f t="shared" si="5"/>
        <v>#DIV/0!</v>
      </c>
      <c r="M95" s="19"/>
    </row>
    <row r="96" spans="1:13">
      <c r="A96" s="51"/>
      <c r="B96" s="52"/>
      <c r="C96" s="46"/>
      <c r="D96" s="53"/>
      <c r="E96" s="46"/>
      <c r="F96" s="55"/>
      <c r="G96" s="46"/>
      <c r="H96" s="46"/>
      <c r="I96" s="15">
        <f t="shared" si="7"/>
        <v>0</v>
      </c>
      <c r="J96" s="15">
        <f t="shared" si="8"/>
        <v>0</v>
      </c>
      <c r="K96" s="16">
        <f t="shared" si="6"/>
        <v>0</v>
      </c>
      <c r="L96" s="42" t="e">
        <f t="shared" si="5"/>
        <v>#DIV/0!</v>
      </c>
      <c r="M96" s="19"/>
    </row>
    <row r="97" spans="1:13">
      <c r="A97" s="51"/>
      <c r="B97" s="52"/>
      <c r="C97" s="46"/>
      <c r="D97" s="53"/>
      <c r="E97" s="46"/>
      <c r="F97" s="55"/>
      <c r="G97" s="46"/>
      <c r="H97" s="46"/>
      <c r="I97" s="15">
        <f t="shared" si="7"/>
        <v>0</v>
      </c>
      <c r="J97" s="15">
        <f t="shared" si="8"/>
        <v>0</v>
      </c>
      <c r="K97" s="16">
        <f t="shared" si="6"/>
        <v>0</v>
      </c>
      <c r="L97" s="42" t="e">
        <f t="shared" si="5"/>
        <v>#DIV/0!</v>
      </c>
      <c r="M97" s="19"/>
    </row>
    <row r="98" spans="1:13">
      <c r="A98" s="51"/>
      <c r="B98" s="52"/>
      <c r="C98" s="46"/>
      <c r="D98" s="53"/>
      <c r="E98" s="46"/>
      <c r="F98" s="55"/>
      <c r="G98" s="46"/>
      <c r="H98" s="46"/>
      <c r="I98" s="15">
        <f t="shared" si="7"/>
        <v>0</v>
      </c>
      <c r="J98" s="15">
        <f t="shared" si="8"/>
        <v>0</v>
      </c>
      <c r="K98" s="16">
        <f t="shared" si="6"/>
        <v>0</v>
      </c>
      <c r="L98" s="42" t="e">
        <f t="shared" si="5"/>
        <v>#DIV/0!</v>
      </c>
      <c r="M98" s="19"/>
    </row>
    <row r="99" spans="1:13">
      <c r="A99" s="51"/>
      <c r="B99" s="52"/>
      <c r="C99" s="46"/>
      <c r="D99" s="53"/>
      <c r="E99" s="46"/>
      <c r="F99" s="55"/>
      <c r="G99" s="46"/>
      <c r="H99" s="46"/>
      <c r="I99" s="15">
        <f t="shared" si="7"/>
        <v>0</v>
      </c>
      <c r="J99" s="15">
        <f t="shared" si="8"/>
        <v>0</v>
      </c>
      <c r="K99" s="16">
        <f t="shared" si="6"/>
        <v>0</v>
      </c>
      <c r="L99" s="42" t="e">
        <f t="shared" si="5"/>
        <v>#DIV/0!</v>
      </c>
      <c r="M99" s="19"/>
    </row>
    <row r="100" spans="1:13">
      <c r="A100" s="51"/>
      <c r="B100" s="52"/>
      <c r="C100" s="46"/>
      <c r="D100" s="53"/>
      <c r="E100" s="46"/>
      <c r="F100" s="55"/>
      <c r="G100" s="46"/>
      <c r="H100" s="46"/>
      <c r="I100" s="15">
        <f t="shared" si="7"/>
        <v>0</v>
      </c>
      <c r="J100" s="15">
        <f t="shared" ref="J100:J163" si="9">J99+F100-H100</f>
        <v>0</v>
      </c>
      <c r="K100" s="16">
        <f t="shared" ref="K100:K163" si="10">IF((DAYS360(D100,D101,360))&lt;0,0,(DAYS360(D100,D101,360)))</f>
        <v>0</v>
      </c>
      <c r="L100" s="42" t="e">
        <f t="shared" ref="L100:L131" si="11">(J100*K100)/($C$201*360)</f>
        <v>#DIV/0!</v>
      </c>
      <c r="M100" s="20"/>
    </row>
    <row r="101" spans="1:13">
      <c r="A101" s="51"/>
      <c r="B101" s="52"/>
      <c r="C101" s="46"/>
      <c r="D101" s="53"/>
      <c r="E101" s="46"/>
      <c r="F101" s="55"/>
      <c r="G101" s="46"/>
      <c r="H101" s="46"/>
      <c r="I101" s="15">
        <f t="shared" si="7"/>
        <v>0</v>
      </c>
      <c r="J101" s="15">
        <f t="shared" si="9"/>
        <v>0</v>
      </c>
      <c r="K101" s="16">
        <f t="shared" si="10"/>
        <v>0</v>
      </c>
      <c r="L101" s="42" t="e">
        <f t="shared" si="11"/>
        <v>#DIV/0!</v>
      </c>
      <c r="M101" s="20"/>
    </row>
    <row r="102" spans="1:13">
      <c r="A102" s="51"/>
      <c r="B102" s="52"/>
      <c r="C102" s="46"/>
      <c r="D102" s="53"/>
      <c r="E102" s="46"/>
      <c r="F102" s="55"/>
      <c r="G102" s="46"/>
      <c r="H102" s="46"/>
      <c r="I102" s="15">
        <f t="shared" si="7"/>
        <v>0</v>
      </c>
      <c r="J102" s="15">
        <f t="shared" si="9"/>
        <v>0</v>
      </c>
      <c r="K102" s="16">
        <f t="shared" si="10"/>
        <v>0</v>
      </c>
      <c r="L102" s="42" t="e">
        <f t="shared" si="11"/>
        <v>#DIV/0!</v>
      </c>
      <c r="M102" s="20"/>
    </row>
    <row r="103" spans="1:13">
      <c r="A103" s="51"/>
      <c r="B103" s="52"/>
      <c r="C103" s="46"/>
      <c r="D103" s="53"/>
      <c r="E103" s="46"/>
      <c r="F103" s="55"/>
      <c r="G103" s="46"/>
      <c r="H103" s="46"/>
      <c r="I103" s="15">
        <f t="shared" si="7"/>
        <v>0</v>
      </c>
      <c r="J103" s="15">
        <f t="shared" si="9"/>
        <v>0</v>
      </c>
      <c r="K103" s="16">
        <f t="shared" si="10"/>
        <v>0</v>
      </c>
      <c r="L103" s="42" t="e">
        <f t="shared" si="11"/>
        <v>#DIV/0!</v>
      </c>
      <c r="M103" s="20"/>
    </row>
    <row r="104" spans="1:13">
      <c r="A104" s="51"/>
      <c r="B104" s="52"/>
      <c r="C104" s="46"/>
      <c r="D104" s="53"/>
      <c r="E104" s="46"/>
      <c r="F104" s="55"/>
      <c r="G104" s="46"/>
      <c r="H104" s="46"/>
      <c r="I104" s="15">
        <f t="shared" si="7"/>
        <v>0</v>
      </c>
      <c r="J104" s="15">
        <f t="shared" si="9"/>
        <v>0</v>
      </c>
      <c r="K104" s="16">
        <f t="shared" si="10"/>
        <v>0</v>
      </c>
      <c r="L104" s="42" t="e">
        <f t="shared" si="11"/>
        <v>#DIV/0!</v>
      </c>
      <c r="M104" s="20"/>
    </row>
    <row r="105" spans="1:13">
      <c r="A105" s="51"/>
      <c r="B105" s="52"/>
      <c r="C105" s="46"/>
      <c r="D105" s="53"/>
      <c r="E105" s="46"/>
      <c r="F105" s="55"/>
      <c r="G105" s="46"/>
      <c r="H105" s="46"/>
      <c r="I105" s="15">
        <f t="shared" si="7"/>
        <v>0</v>
      </c>
      <c r="J105" s="15">
        <f t="shared" si="9"/>
        <v>0</v>
      </c>
      <c r="K105" s="16">
        <f t="shared" si="10"/>
        <v>0</v>
      </c>
      <c r="L105" s="42" t="e">
        <f t="shared" si="11"/>
        <v>#DIV/0!</v>
      </c>
      <c r="M105" s="20"/>
    </row>
    <row r="106" spans="1:13">
      <c r="A106" s="51"/>
      <c r="B106" s="52"/>
      <c r="C106" s="46"/>
      <c r="D106" s="53"/>
      <c r="E106" s="46"/>
      <c r="F106" s="55"/>
      <c r="G106" s="46"/>
      <c r="H106" s="46"/>
      <c r="I106" s="15">
        <f t="shared" si="7"/>
        <v>0</v>
      </c>
      <c r="J106" s="15">
        <f t="shared" si="9"/>
        <v>0</v>
      </c>
      <c r="K106" s="16">
        <f t="shared" si="10"/>
        <v>0</v>
      </c>
      <c r="L106" s="42" t="e">
        <f t="shared" si="11"/>
        <v>#DIV/0!</v>
      </c>
      <c r="M106" s="20"/>
    </row>
    <row r="107" spans="1:13">
      <c r="A107" s="51"/>
      <c r="B107" s="52"/>
      <c r="C107" s="46"/>
      <c r="D107" s="53"/>
      <c r="E107" s="46"/>
      <c r="F107" s="55"/>
      <c r="G107" s="46"/>
      <c r="H107" s="46"/>
      <c r="I107" s="15">
        <f t="shared" si="7"/>
        <v>0</v>
      </c>
      <c r="J107" s="15">
        <f t="shared" si="9"/>
        <v>0</v>
      </c>
      <c r="K107" s="16">
        <f t="shared" si="10"/>
        <v>0</v>
      </c>
      <c r="L107" s="42" t="e">
        <f t="shared" si="11"/>
        <v>#DIV/0!</v>
      </c>
      <c r="M107" s="20"/>
    </row>
    <row r="108" spans="1:13">
      <c r="A108" s="51"/>
      <c r="B108" s="52"/>
      <c r="C108" s="46"/>
      <c r="D108" s="53"/>
      <c r="E108" s="46"/>
      <c r="F108" s="55"/>
      <c r="G108" s="46"/>
      <c r="H108" s="46"/>
      <c r="I108" s="15">
        <f t="shared" si="7"/>
        <v>0</v>
      </c>
      <c r="J108" s="15">
        <f t="shared" si="9"/>
        <v>0</v>
      </c>
      <c r="K108" s="16">
        <f t="shared" si="10"/>
        <v>0</v>
      </c>
      <c r="L108" s="42" t="e">
        <f t="shared" si="11"/>
        <v>#DIV/0!</v>
      </c>
      <c r="M108" s="20"/>
    </row>
    <row r="109" spans="1:13">
      <c r="A109" s="51"/>
      <c r="B109" s="52"/>
      <c r="C109" s="46"/>
      <c r="D109" s="53"/>
      <c r="E109" s="46"/>
      <c r="F109" s="55"/>
      <c r="G109" s="46"/>
      <c r="H109" s="46"/>
      <c r="I109" s="15">
        <f t="shared" si="7"/>
        <v>0</v>
      </c>
      <c r="J109" s="15">
        <f t="shared" si="9"/>
        <v>0</v>
      </c>
      <c r="K109" s="16">
        <f t="shared" si="10"/>
        <v>0</v>
      </c>
      <c r="L109" s="42" t="e">
        <f t="shared" si="11"/>
        <v>#DIV/0!</v>
      </c>
      <c r="M109" s="20"/>
    </row>
    <row r="110" spans="1:13">
      <c r="A110" s="51"/>
      <c r="B110" s="52"/>
      <c r="C110" s="46"/>
      <c r="D110" s="53"/>
      <c r="E110" s="46"/>
      <c r="F110" s="55"/>
      <c r="G110" s="46"/>
      <c r="H110" s="46"/>
      <c r="I110" s="15">
        <f t="shared" si="7"/>
        <v>0</v>
      </c>
      <c r="J110" s="15">
        <f t="shared" si="9"/>
        <v>0</v>
      </c>
      <c r="K110" s="16">
        <f t="shared" si="10"/>
        <v>0</v>
      </c>
      <c r="L110" s="42" t="e">
        <f t="shared" si="11"/>
        <v>#DIV/0!</v>
      </c>
      <c r="M110" s="20"/>
    </row>
    <row r="111" spans="1:13">
      <c r="A111" s="51"/>
      <c r="B111" s="52"/>
      <c r="C111" s="46"/>
      <c r="D111" s="53"/>
      <c r="E111" s="46"/>
      <c r="F111" s="55"/>
      <c r="G111" s="46"/>
      <c r="H111" s="46"/>
      <c r="I111" s="15">
        <f t="shared" si="7"/>
        <v>0</v>
      </c>
      <c r="J111" s="15">
        <f t="shared" si="9"/>
        <v>0</v>
      </c>
      <c r="K111" s="16">
        <f t="shared" si="10"/>
        <v>0</v>
      </c>
      <c r="L111" s="42" t="e">
        <f t="shared" si="11"/>
        <v>#DIV/0!</v>
      </c>
      <c r="M111" s="20"/>
    </row>
    <row r="112" spans="1:13">
      <c r="A112" s="51"/>
      <c r="B112" s="52"/>
      <c r="C112" s="46"/>
      <c r="D112" s="53"/>
      <c r="E112" s="46"/>
      <c r="F112" s="55"/>
      <c r="G112" s="46"/>
      <c r="H112" s="46"/>
      <c r="I112" s="15">
        <f t="shared" si="7"/>
        <v>0</v>
      </c>
      <c r="J112" s="15">
        <f t="shared" si="9"/>
        <v>0</v>
      </c>
      <c r="K112" s="16">
        <f t="shared" si="10"/>
        <v>0</v>
      </c>
      <c r="L112" s="42" t="e">
        <f t="shared" si="11"/>
        <v>#DIV/0!</v>
      </c>
      <c r="M112" s="20"/>
    </row>
    <row r="113" spans="1:13">
      <c r="A113" s="51"/>
      <c r="B113" s="52"/>
      <c r="C113" s="46"/>
      <c r="D113" s="53"/>
      <c r="E113" s="46"/>
      <c r="F113" s="55"/>
      <c r="G113" s="46"/>
      <c r="H113" s="46"/>
      <c r="I113" s="15">
        <f t="shared" si="7"/>
        <v>0</v>
      </c>
      <c r="J113" s="15">
        <f t="shared" si="9"/>
        <v>0</v>
      </c>
      <c r="K113" s="16">
        <f t="shared" si="10"/>
        <v>0</v>
      </c>
      <c r="L113" s="42" t="e">
        <f t="shared" si="11"/>
        <v>#DIV/0!</v>
      </c>
      <c r="M113" s="20"/>
    </row>
    <row r="114" spans="1:13">
      <c r="A114" s="51"/>
      <c r="B114" s="52"/>
      <c r="C114" s="46"/>
      <c r="D114" s="53"/>
      <c r="E114" s="46"/>
      <c r="F114" s="55"/>
      <c r="G114" s="46"/>
      <c r="H114" s="46"/>
      <c r="I114" s="15">
        <f t="shared" si="7"/>
        <v>0</v>
      </c>
      <c r="J114" s="15">
        <f t="shared" si="9"/>
        <v>0</v>
      </c>
      <c r="K114" s="16">
        <f t="shared" si="10"/>
        <v>0</v>
      </c>
      <c r="L114" s="42" t="e">
        <f t="shared" si="11"/>
        <v>#DIV/0!</v>
      </c>
      <c r="M114" s="20"/>
    </row>
    <row r="115" spans="1:13">
      <c r="A115" s="51"/>
      <c r="B115" s="52"/>
      <c r="C115" s="46"/>
      <c r="D115" s="53"/>
      <c r="E115" s="46"/>
      <c r="F115" s="55"/>
      <c r="G115" s="46"/>
      <c r="H115" s="46"/>
      <c r="I115" s="15">
        <f t="shared" si="7"/>
        <v>0</v>
      </c>
      <c r="J115" s="15">
        <f t="shared" si="9"/>
        <v>0</v>
      </c>
      <c r="K115" s="16">
        <f t="shared" si="10"/>
        <v>0</v>
      </c>
      <c r="L115" s="42" t="e">
        <f t="shared" si="11"/>
        <v>#DIV/0!</v>
      </c>
      <c r="M115" s="20"/>
    </row>
    <row r="116" spans="1:13">
      <c r="A116" s="51"/>
      <c r="B116" s="52"/>
      <c r="C116" s="46"/>
      <c r="D116" s="53"/>
      <c r="E116" s="46"/>
      <c r="F116" s="55"/>
      <c r="G116" s="46"/>
      <c r="H116" s="46"/>
      <c r="I116" s="15">
        <f t="shared" si="7"/>
        <v>0</v>
      </c>
      <c r="J116" s="15">
        <f t="shared" si="9"/>
        <v>0</v>
      </c>
      <c r="K116" s="16">
        <f t="shared" si="10"/>
        <v>0</v>
      </c>
      <c r="L116" s="42" t="e">
        <f t="shared" si="11"/>
        <v>#DIV/0!</v>
      </c>
      <c r="M116" s="20"/>
    </row>
    <row r="117" spans="1:13">
      <c r="A117" s="51"/>
      <c r="B117" s="52"/>
      <c r="C117" s="46"/>
      <c r="D117" s="53"/>
      <c r="E117" s="46"/>
      <c r="F117" s="55"/>
      <c r="G117" s="46"/>
      <c r="H117" s="46"/>
      <c r="I117" s="15">
        <f t="shared" si="7"/>
        <v>0</v>
      </c>
      <c r="J117" s="15">
        <f t="shared" si="9"/>
        <v>0</v>
      </c>
      <c r="K117" s="16">
        <f t="shared" si="10"/>
        <v>0</v>
      </c>
      <c r="L117" s="42" t="e">
        <f t="shared" si="11"/>
        <v>#DIV/0!</v>
      </c>
      <c r="M117" s="20"/>
    </row>
    <row r="118" spans="1:13">
      <c r="A118" s="51"/>
      <c r="B118" s="52"/>
      <c r="C118" s="46"/>
      <c r="D118" s="53"/>
      <c r="E118" s="46"/>
      <c r="F118" s="55"/>
      <c r="G118" s="46"/>
      <c r="H118" s="46"/>
      <c r="I118" s="15">
        <f t="shared" si="7"/>
        <v>0</v>
      </c>
      <c r="J118" s="15">
        <f t="shared" si="9"/>
        <v>0</v>
      </c>
      <c r="K118" s="16">
        <f t="shared" si="10"/>
        <v>0</v>
      </c>
      <c r="L118" s="42" t="e">
        <f t="shared" si="11"/>
        <v>#DIV/0!</v>
      </c>
      <c r="M118" s="20"/>
    </row>
    <row r="119" spans="1:13">
      <c r="A119" s="51"/>
      <c r="B119" s="52"/>
      <c r="C119" s="46"/>
      <c r="D119" s="53"/>
      <c r="E119" s="46"/>
      <c r="F119" s="55"/>
      <c r="G119" s="46"/>
      <c r="H119" s="46"/>
      <c r="I119" s="15">
        <f t="shared" si="7"/>
        <v>0</v>
      </c>
      <c r="J119" s="15">
        <f t="shared" si="9"/>
        <v>0</v>
      </c>
      <c r="K119" s="16">
        <f t="shared" si="10"/>
        <v>0</v>
      </c>
      <c r="L119" s="42" t="e">
        <f t="shared" si="11"/>
        <v>#DIV/0!</v>
      </c>
      <c r="M119" s="20"/>
    </row>
    <row r="120" spans="1:13">
      <c r="A120" s="51"/>
      <c r="B120" s="52"/>
      <c r="C120" s="46"/>
      <c r="D120" s="53"/>
      <c r="E120" s="46"/>
      <c r="F120" s="55"/>
      <c r="G120" s="46"/>
      <c r="H120" s="46"/>
      <c r="I120" s="15">
        <f t="shared" si="7"/>
        <v>0</v>
      </c>
      <c r="J120" s="15">
        <f t="shared" si="9"/>
        <v>0</v>
      </c>
      <c r="K120" s="16">
        <f t="shared" si="10"/>
        <v>0</v>
      </c>
      <c r="L120" s="42" t="e">
        <f t="shared" si="11"/>
        <v>#DIV/0!</v>
      </c>
      <c r="M120" s="20"/>
    </row>
    <row r="121" spans="1:13">
      <c r="A121" s="51"/>
      <c r="B121" s="52"/>
      <c r="C121" s="46"/>
      <c r="D121" s="53"/>
      <c r="E121" s="46"/>
      <c r="F121" s="55"/>
      <c r="G121" s="46"/>
      <c r="H121" s="46"/>
      <c r="I121" s="15">
        <f t="shared" si="7"/>
        <v>0</v>
      </c>
      <c r="J121" s="15">
        <f t="shared" si="9"/>
        <v>0</v>
      </c>
      <c r="K121" s="16">
        <f t="shared" si="10"/>
        <v>0</v>
      </c>
      <c r="L121" s="42" t="e">
        <f t="shared" si="11"/>
        <v>#DIV/0!</v>
      </c>
      <c r="M121" s="20"/>
    </row>
    <row r="122" spans="1:13">
      <c r="A122" s="51"/>
      <c r="B122" s="52"/>
      <c r="C122" s="46"/>
      <c r="D122" s="53"/>
      <c r="E122" s="46"/>
      <c r="F122" s="55"/>
      <c r="G122" s="46"/>
      <c r="H122" s="46"/>
      <c r="I122" s="15">
        <f t="shared" si="7"/>
        <v>0</v>
      </c>
      <c r="J122" s="15">
        <f t="shared" si="9"/>
        <v>0</v>
      </c>
      <c r="K122" s="16">
        <f t="shared" si="10"/>
        <v>0</v>
      </c>
      <c r="L122" s="42" t="e">
        <f t="shared" si="11"/>
        <v>#DIV/0!</v>
      </c>
      <c r="M122" s="20"/>
    </row>
    <row r="123" spans="1:13">
      <c r="A123" s="51"/>
      <c r="B123" s="52"/>
      <c r="C123" s="46"/>
      <c r="D123" s="53"/>
      <c r="E123" s="46"/>
      <c r="F123" s="55"/>
      <c r="G123" s="46"/>
      <c r="H123" s="46"/>
      <c r="I123" s="15">
        <f t="shared" si="7"/>
        <v>0</v>
      </c>
      <c r="J123" s="15">
        <f t="shared" si="9"/>
        <v>0</v>
      </c>
      <c r="K123" s="16">
        <f t="shared" si="10"/>
        <v>0</v>
      </c>
      <c r="L123" s="42" t="e">
        <f t="shared" si="11"/>
        <v>#DIV/0!</v>
      </c>
      <c r="M123" s="20"/>
    </row>
    <row r="124" spans="1:13">
      <c r="A124" s="51"/>
      <c r="B124" s="52"/>
      <c r="C124" s="46"/>
      <c r="D124" s="53"/>
      <c r="E124" s="46"/>
      <c r="F124" s="55"/>
      <c r="G124" s="46"/>
      <c r="H124" s="46"/>
      <c r="I124" s="15">
        <f t="shared" si="7"/>
        <v>0</v>
      </c>
      <c r="J124" s="15">
        <f t="shared" si="9"/>
        <v>0</v>
      </c>
      <c r="K124" s="16">
        <f t="shared" si="10"/>
        <v>0</v>
      </c>
      <c r="L124" s="42" t="e">
        <f t="shared" si="11"/>
        <v>#DIV/0!</v>
      </c>
      <c r="M124" s="20"/>
    </row>
    <row r="125" spans="1:13">
      <c r="A125" s="51"/>
      <c r="B125" s="52"/>
      <c r="C125" s="46"/>
      <c r="D125" s="53"/>
      <c r="E125" s="46"/>
      <c r="F125" s="55"/>
      <c r="G125" s="46"/>
      <c r="H125" s="46"/>
      <c r="I125" s="15">
        <f t="shared" si="7"/>
        <v>0</v>
      </c>
      <c r="J125" s="15">
        <f t="shared" si="9"/>
        <v>0</v>
      </c>
      <c r="K125" s="16">
        <f t="shared" si="10"/>
        <v>0</v>
      </c>
      <c r="L125" s="42" t="e">
        <f t="shared" si="11"/>
        <v>#DIV/0!</v>
      </c>
      <c r="M125" s="20"/>
    </row>
    <row r="126" spans="1:13">
      <c r="A126" s="51"/>
      <c r="B126" s="52"/>
      <c r="C126" s="46"/>
      <c r="D126" s="53"/>
      <c r="E126" s="46"/>
      <c r="F126" s="55"/>
      <c r="G126" s="46"/>
      <c r="H126" s="46"/>
      <c r="I126" s="15">
        <f t="shared" si="7"/>
        <v>0</v>
      </c>
      <c r="J126" s="15">
        <f t="shared" si="9"/>
        <v>0</v>
      </c>
      <c r="K126" s="16">
        <f t="shared" si="10"/>
        <v>0</v>
      </c>
      <c r="L126" s="42" t="e">
        <f t="shared" si="11"/>
        <v>#DIV/0!</v>
      </c>
      <c r="M126" s="20"/>
    </row>
    <row r="127" spans="1:13">
      <c r="A127" s="51"/>
      <c r="B127" s="52"/>
      <c r="C127" s="46"/>
      <c r="D127" s="53"/>
      <c r="E127" s="46"/>
      <c r="F127" s="55"/>
      <c r="G127" s="46"/>
      <c r="H127" s="46"/>
      <c r="I127" s="15">
        <f t="shared" si="7"/>
        <v>0</v>
      </c>
      <c r="J127" s="15">
        <f t="shared" si="9"/>
        <v>0</v>
      </c>
      <c r="K127" s="16">
        <f t="shared" si="10"/>
        <v>0</v>
      </c>
      <c r="L127" s="42" t="e">
        <f t="shared" si="11"/>
        <v>#DIV/0!</v>
      </c>
      <c r="M127" s="20"/>
    </row>
    <row r="128" spans="1:13">
      <c r="A128" s="51"/>
      <c r="B128" s="52"/>
      <c r="C128" s="46"/>
      <c r="D128" s="53"/>
      <c r="E128" s="46"/>
      <c r="F128" s="55"/>
      <c r="G128" s="46"/>
      <c r="H128" s="46"/>
      <c r="I128" s="15">
        <f t="shared" si="7"/>
        <v>0</v>
      </c>
      <c r="J128" s="15">
        <f t="shared" si="9"/>
        <v>0</v>
      </c>
      <c r="K128" s="16">
        <f t="shared" si="10"/>
        <v>0</v>
      </c>
      <c r="L128" s="42" t="e">
        <f t="shared" si="11"/>
        <v>#DIV/0!</v>
      </c>
      <c r="M128" s="20"/>
    </row>
    <row r="129" spans="1:13">
      <c r="A129" s="51"/>
      <c r="B129" s="52"/>
      <c r="C129" s="46"/>
      <c r="D129" s="53"/>
      <c r="E129" s="46"/>
      <c r="F129" s="55"/>
      <c r="G129" s="46"/>
      <c r="H129" s="46"/>
      <c r="I129" s="15">
        <f t="shared" si="7"/>
        <v>0</v>
      </c>
      <c r="J129" s="15">
        <f t="shared" si="9"/>
        <v>0</v>
      </c>
      <c r="K129" s="16">
        <f t="shared" si="10"/>
        <v>0</v>
      </c>
      <c r="L129" s="42" t="e">
        <f t="shared" si="11"/>
        <v>#DIV/0!</v>
      </c>
      <c r="M129" s="20"/>
    </row>
    <row r="130" spans="1:13">
      <c r="A130" s="51"/>
      <c r="B130" s="52"/>
      <c r="C130" s="46"/>
      <c r="D130" s="53"/>
      <c r="E130" s="46"/>
      <c r="F130" s="55"/>
      <c r="G130" s="46"/>
      <c r="H130" s="46"/>
      <c r="I130" s="15">
        <f t="shared" si="7"/>
        <v>0</v>
      </c>
      <c r="J130" s="15">
        <f t="shared" si="9"/>
        <v>0</v>
      </c>
      <c r="K130" s="16">
        <f t="shared" si="10"/>
        <v>0</v>
      </c>
      <c r="L130" s="42" t="e">
        <f t="shared" si="11"/>
        <v>#DIV/0!</v>
      </c>
      <c r="M130" s="20"/>
    </row>
    <row r="131" spans="1:13">
      <c r="A131" s="51"/>
      <c r="B131" s="52"/>
      <c r="C131" s="46"/>
      <c r="D131" s="53"/>
      <c r="E131" s="46"/>
      <c r="F131" s="55"/>
      <c r="G131" s="46"/>
      <c r="H131" s="46"/>
      <c r="I131" s="15">
        <f t="shared" si="7"/>
        <v>0</v>
      </c>
      <c r="J131" s="15">
        <f t="shared" si="9"/>
        <v>0</v>
      </c>
      <c r="K131" s="16">
        <f t="shared" si="10"/>
        <v>0</v>
      </c>
      <c r="L131" s="42" t="e">
        <f t="shared" si="11"/>
        <v>#DIV/0!</v>
      </c>
      <c r="M131" s="20"/>
    </row>
    <row r="132" spans="1:13">
      <c r="A132" s="51"/>
      <c r="B132" s="52"/>
      <c r="C132" s="46"/>
      <c r="D132" s="53"/>
      <c r="E132" s="46"/>
      <c r="F132" s="55"/>
      <c r="G132" s="46"/>
      <c r="H132" s="46"/>
      <c r="I132" s="15">
        <f t="shared" si="7"/>
        <v>0</v>
      </c>
      <c r="J132" s="15">
        <f t="shared" si="9"/>
        <v>0</v>
      </c>
      <c r="K132" s="16">
        <f t="shared" si="10"/>
        <v>0</v>
      </c>
      <c r="L132" s="42" t="e">
        <f t="shared" ref="L132:L163" si="12">(J132*K132)/($C$201*360)</f>
        <v>#DIV/0!</v>
      </c>
      <c r="M132" s="20"/>
    </row>
    <row r="133" spans="1:13">
      <c r="A133" s="51"/>
      <c r="B133" s="52"/>
      <c r="C133" s="46"/>
      <c r="D133" s="53"/>
      <c r="E133" s="46"/>
      <c r="F133" s="55"/>
      <c r="G133" s="46"/>
      <c r="H133" s="46"/>
      <c r="I133" s="15">
        <f t="shared" si="7"/>
        <v>0</v>
      </c>
      <c r="J133" s="15">
        <f t="shared" si="9"/>
        <v>0</v>
      </c>
      <c r="K133" s="16">
        <f t="shared" si="10"/>
        <v>0</v>
      </c>
      <c r="L133" s="42" t="e">
        <f t="shared" si="12"/>
        <v>#DIV/0!</v>
      </c>
      <c r="M133" s="20"/>
    </row>
    <row r="134" spans="1:13">
      <c r="A134" s="51"/>
      <c r="B134" s="52"/>
      <c r="C134" s="46"/>
      <c r="D134" s="53"/>
      <c r="E134" s="46"/>
      <c r="F134" s="55"/>
      <c r="G134" s="46"/>
      <c r="H134" s="46"/>
      <c r="I134" s="15">
        <f t="shared" ref="I134:I197" si="13">I133+E134-G134</f>
        <v>0</v>
      </c>
      <c r="J134" s="15">
        <f t="shared" si="9"/>
        <v>0</v>
      </c>
      <c r="K134" s="16">
        <f t="shared" si="10"/>
        <v>0</v>
      </c>
      <c r="L134" s="42" t="e">
        <f t="shared" si="12"/>
        <v>#DIV/0!</v>
      </c>
      <c r="M134" s="20"/>
    </row>
    <row r="135" spans="1:13">
      <c r="A135" s="51"/>
      <c r="B135" s="52"/>
      <c r="C135" s="46"/>
      <c r="D135" s="53"/>
      <c r="E135" s="46"/>
      <c r="F135" s="55"/>
      <c r="G135" s="46"/>
      <c r="H135" s="46"/>
      <c r="I135" s="15">
        <f t="shared" si="13"/>
        <v>0</v>
      </c>
      <c r="J135" s="15">
        <f t="shared" si="9"/>
        <v>0</v>
      </c>
      <c r="K135" s="16">
        <f t="shared" si="10"/>
        <v>0</v>
      </c>
      <c r="L135" s="42" t="e">
        <f t="shared" si="12"/>
        <v>#DIV/0!</v>
      </c>
      <c r="M135" s="20"/>
    </row>
    <row r="136" spans="1:13">
      <c r="A136" s="51"/>
      <c r="B136" s="52"/>
      <c r="C136" s="46"/>
      <c r="D136" s="53"/>
      <c r="E136" s="46"/>
      <c r="F136" s="55"/>
      <c r="G136" s="46"/>
      <c r="H136" s="46"/>
      <c r="I136" s="15">
        <f t="shared" si="13"/>
        <v>0</v>
      </c>
      <c r="J136" s="15">
        <f t="shared" si="9"/>
        <v>0</v>
      </c>
      <c r="K136" s="16">
        <f t="shared" si="10"/>
        <v>0</v>
      </c>
      <c r="L136" s="42" t="e">
        <f t="shared" si="12"/>
        <v>#DIV/0!</v>
      </c>
      <c r="M136" s="20"/>
    </row>
    <row r="137" spans="1:13">
      <c r="A137" s="51"/>
      <c r="B137" s="52"/>
      <c r="C137" s="46"/>
      <c r="D137" s="53"/>
      <c r="E137" s="46"/>
      <c r="F137" s="55"/>
      <c r="G137" s="46"/>
      <c r="H137" s="46"/>
      <c r="I137" s="15">
        <f t="shared" si="13"/>
        <v>0</v>
      </c>
      <c r="J137" s="15">
        <f t="shared" si="9"/>
        <v>0</v>
      </c>
      <c r="K137" s="16">
        <f t="shared" si="10"/>
        <v>0</v>
      </c>
      <c r="L137" s="42" t="e">
        <f t="shared" si="12"/>
        <v>#DIV/0!</v>
      </c>
      <c r="M137" s="20"/>
    </row>
    <row r="138" spans="1:13">
      <c r="A138" s="51"/>
      <c r="B138" s="52"/>
      <c r="C138" s="46"/>
      <c r="D138" s="53"/>
      <c r="E138" s="46"/>
      <c r="F138" s="55"/>
      <c r="G138" s="46"/>
      <c r="H138" s="46"/>
      <c r="I138" s="15">
        <f t="shared" si="13"/>
        <v>0</v>
      </c>
      <c r="J138" s="15">
        <f t="shared" si="9"/>
        <v>0</v>
      </c>
      <c r="K138" s="16">
        <f t="shared" si="10"/>
        <v>0</v>
      </c>
      <c r="L138" s="42" t="e">
        <f t="shared" si="12"/>
        <v>#DIV/0!</v>
      </c>
      <c r="M138" s="20"/>
    </row>
    <row r="139" spans="1:13">
      <c r="A139" s="51"/>
      <c r="B139" s="52"/>
      <c r="C139" s="46"/>
      <c r="D139" s="53"/>
      <c r="E139" s="46"/>
      <c r="F139" s="55"/>
      <c r="G139" s="46"/>
      <c r="H139" s="46"/>
      <c r="I139" s="15">
        <f t="shared" si="13"/>
        <v>0</v>
      </c>
      <c r="J139" s="15">
        <f t="shared" si="9"/>
        <v>0</v>
      </c>
      <c r="K139" s="16">
        <f t="shared" si="10"/>
        <v>0</v>
      </c>
      <c r="L139" s="42" t="e">
        <f t="shared" si="12"/>
        <v>#DIV/0!</v>
      </c>
      <c r="M139" s="20"/>
    </row>
    <row r="140" spans="1:13">
      <c r="A140" s="51"/>
      <c r="B140" s="52"/>
      <c r="C140" s="46"/>
      <c r="D140" s="53"/>
      <c r="E140" s="46"/>
      <c r="F140" s="55"/>
      <c r="G140" s="46"/>
      <c r="H140" s="46"/>
      <c r="I140" s="15">
        <f t="shared" si="13"/>
        <v>0</v>
      </c>
      <c r="J140" s="15">
        <f t="shared" si="9"/>
        <v>0</v>
      </c>
      <c r="K140" s="16">
        <f t="shared" si="10"/>
        <v>0</v>
      </c>
      <c r="L140" s="42" t="e">
        <f t="shared" si="12"/>
        <v>#DIV/0!</v>
      </c>
      <c r="M140" s="20"/>
    </row>
    <row r="141" spans="1:13">
      <c r="A141" s="51"/>
      <c r="B141" s="52"/>
      <c r="C141" s="46"/>
      <c r="D141" s="53"/>
      <c r="E141" s="46"/>
      <c r="F141" s="55"/>
      <c r="G141" s="46"/>
      <c r="H141" s="46"/>
      <c r="I141" s="15">
        <f t="shared" si="13"/>
        <v>0</v>
      </c>
      <c r="J141" s="15">
        <f t="shared" si="9"/>
        <v>0</v>
      </c>
      <c r="K141" s="16">
        <f t="shared" si="10"/>
        <v>0</v>
      </c>
      <c r="L141" s="42" t="e">
        <f t="shared" si="12"/>
        <v>#DIV/0!</v>
      </c>
      <c r="M141" s="20"/>
    </row>
    <row r="142" spans="1:13">
      <c r="A142" s="51"/>
      <c r="B142" s="52"/>
      <c r="C142" s="46"/>
      <c r="D142" s="53"/>
      <c r="E142" s="46"/>
      <c r="F142" s="55"/>
      <c r="G142" s="46"/>
      <c r="H142" s="46"/>
      <c r="I142" s="15">
        <f t="shared" si="13"/>
        <v>0</v>
      </c>
      <c r="J142" s="15">
        <f t="shared" si="9"/>
        <v>0</v>
      </c>
      <c r="K142" s="16">
        <f t="shared" si="10"/>
        <v>0</v>
      </c>
      <c r="L142" s="42" t="e">
        <f t="shared" si="12"/>
        <v>#DIV/0!</v>
      </c>
      <c r="M142" s="20"/>
    </row>
    <row r="143" spans="1:13">
      <c r="A143" s="51"/>
      <c r="B143" s="52"/>
      <c r="C143" s="46"/>
      <c r="D143" s="53"/>
      <c r="E143" s="46"/>
      <c r="F143" s="55"/>
      <c r="G143" s="46"/>
      <c r="H143" s="46"/>
      <c r="I143" s="15">
        <f t="shared" si="13"/>
        <v>0</v>
      </c>
      <c r="J143" s="15">
        <f t="shared" si="9"/>
        <v>0</v>
      </c>
      <c r="K143" s="16">
        <f t="shared" si="10"/>
        <v>0</v>
      </c>
      <c r="L143" s="42" t="e">
        <f t="shared" si="12"/>
        <v>#DIV/0!</v>
      </c>
      <c r="M143" s="20"/>
    </row>
    <row r="144" spans="1:13">
      <c r="A144" s="51"/>
      <c r="B144" s="52"/>
      <c r="C144" s="46"/>
      <c r="D144" s="53"/>
      <c r="E144" s="46"/>
      <c r="F144" s="55"/>
      <c r="G144" s="46"/>
      <c r="H144" s="46"/>
      <c r="I144" s="15">
        <f t="shared" si="13"/>
        <v>0</v>
      </c>
      <c r="J144" s="15">
        <f t="shared" si="9"/>
        <v>0</v>
      </c>
      <c r="K144" s="16">
        <f t="shared" si="10"/>
        <v>0</v>
      </c>
      <c r="L144" s="42" t="e">
        <f t="shared" si="12"/>
        <v>#DIV/0!</v>
      </c>
      <c r="M144" s="20"/>
    </row>
    <row r="145" spans="1:13">
      <c r="A145" s="51"/>
      <c r="B145" s="52"/>
      <c r="C145" s="46"/>
      <c r="D145" s="53"/>
      <c r="E145" s="46"/>
      <c r="F145" s="55"/>
      <c r="G145" s="46"/>
      <c r="H145" s="46"/>
      <c r="I145" s="15">
        <f t="shared" si="13"/>
        <v>0</v>
      </c>
      <c r="J145" s="15">
        <f t="shared" si="9"/>
        <v>0</v>
      </c>
      <c r="K145" s="16">
        <f t="shared" si="10"/>
        <v>0</v>
      </c>
      <c r="L145" s="42" t="e">
        <f t="shared" si="12"/>
        <v>#DIV/0!</v>
      </c>
      <c r="M145" s="20"/>
    </row>
    <row r="146" spans="1:13">
      <c r="A146" s="51"/>
      <c r="B146" s="52"/>
      <c r="C146" s="46"/>
      <c r="D146" s="53"/>
      <c r="E146" s="46"/>
      <c r="F146" s="55"/>
      <c r="G146" s="46"/>
      <c r="H146" s="46"/>
      <c r="I146" s="15">
        <f t="shared" si="13"/>
        <v>0</v>
      </c>
      <c r="J146" s="15">
        <f t="shared" si="9"/>
        <v>0</v>
      </c>
      <c r="K146" s="16">
        <f t="shared" si="10"/>
        <v>0</v>
      </c>
      <c r="L146" s="42" t="e">
        <f t="shared" si="12"/>
        <v>#DIV/0!</v>
      </c>
      <c r="M146" s="20"/>
    </row>
    <row r="147" spans="1:13">
      <c r="A147" s="51"/>
      <c r="B147" s="52"/>
      <c r="C147" s="46"/>
      <c r="D147" s="53"/>
      <c r="E147" s="46"/>
      <c r="F147" s="55"/>
      <c r="G147" s="46"/>
      <c r="H147" s="46"/>
      <c r="I147" s="15">
        <f t="shared" si="13"/>
        <v>0</v>
      </c>
      <c r="J147" s="15">
        <f t="shared" si="9"/>
        <v>0</v>
      </c>
      <c r="K147" s="16">
        <f t="shared" si="10"/>
        <v>0</v>
      </c>
      <c r="L147" s="42" t="e">
        <f t="shared" si="12"/>
        <v>#DIV/0!</v>
      </c>
      <c r="M147" s="20"/>
    </row>
    <row r="148" spans="1:13">
      <c r="A148" s="51"/>
      <c r="B148" s="52"/>
      <c r="C148" s="46"/>
      <c r="D148" s="53"/>
      <c r="E148" s="46"/>
      <c r="F148" s="55"/>
      <c r="G148" s="46"/>
      <c r="H148" s="46"/>
      <c r="I148" s="15">
        <f t="shared" si="13"/>
        <v>0</v>
      </c>
      <c r="J148" s="15">
        <f t="shared" si="9"/>
        <v>0</v>
      </c>
      <c r="K148" s="16">
        <f t="shared" si="10"/>
        <v>0</v>
      </c>
      <c r="L148" s="42" t="e">
        <f t="shared" si="12"/>
        <v>#DIV/0!</v>
      </c>
      <c r="M148" s="20"/>
    </row>
    <row r="149" spans="1:13">
      <c r="A149" s="51"/>
      <c r="B149" s="52"/>
      <c r="C149" s="46"/>
      <c r="D149" s="53"/>
      <c r="E149" s="46"/>
      <c r="F149" s="55"/>
      <c r="G149" s="46"/>
      <c r="H149" s="46"/>
      <c r="I149" s="15">
        <f t="shared" si="13"/>
        <v>0</v>
      </c>
      <c r="J149" s="15">
        <f t="shared" si="9"/>
        <v>0</v>
      </c>
      <c r="K149" s="16">
        <f t="shared" si="10"/>
        <v>0</v>
      </c>
      <c r="L149" s="42" t="e">
        <f t="shared" si="12"/>
        <v>#DIV/0!</v>
      </c>
      <c r="M149" s="20"/>
    </row>
    <row r="150" spans="1:13">
      <c r="A150" s="51"/>
      <c r="B150" s="52"/>
      <c r="C150" s="46"/>
      <c r="D150" s="53"/>
      <c r="E150" s="46"/>
      <c r="F150" s="55"/>
      <c r="G150" s="46"/>
      <c r="H150" s="46"/>
      <c r="I150" s="15">
        <f t="shared" si="13"/>
        <v>0</v>
      </c>
      <c r="J150" s="15">
        <f t="shared" si="9"/>
        <v>0</v>
      </c>
      <c r="K150" s="16">
        <f t="shared" si="10"/>
        <v>0</v>
      </c>
      <c r="L150" s="42" t="e">
        <f t="shared" si="12"/>
        <v>#DIV/0!</v>
      </c>
      <c r="M150" s="20"/>
    </row>
    <row r="151" spans="1:13">
      <c r="A151" s="51"/>
      <c r="B151" s="52"/>
      <c r="C151" s="46"/>
      <c r="D151" s="53"/>
      <c r="E151" s="46"/>
      <c r="F151" s="55"/>
      <c r="G151" s="46"/>
      <c r="H151" s="46"/>
      <c r="I151" s="15">
        <f t="shared" si="13"/>
        <v>0</v>
      </c>
      <c r="J151" s="15">
        <f t="shared" si="9"/>
        <v>0</v>
      </c>
      <c r="K151" s="16">
        <f t="shared" si="10"/>
        <v>0</v>
      </c>
      <c r="L151" s="42" t="e">
        <f t="shared" si="12"/>
        <v>#DIV/0!</v>
      </c>
      <c r="M151" s="20"/>
    </row>
    <row r="152" spans="1:13">
      <c r="A152" s="51"/>
      <c r="B152" s="52"/>
      <c r="C152" s="46"/>
      <c r="D152" s="53"/>
      <c r="E152" s="46"/>
      <c r="F152" s="55"/>
      <c r="G152" s="46"/>
      <c r="H152" s="46"/>
      <c r="I152" s="15">
        <f t="shared" si="13"/>
        <v>0</v>
      </c>
      <c r="J152" s="15">
        <f t="shared" si="9"/>
        <v>0</v>
      </c>
      <c r="K152" s="16">
        <f t="shared" si="10"/>
        <v>0</v>
      </c>
      <c r="L152" s="42" t="e">
        <f t="shared" si="12"/>
        <v>#DIV/0!</v>
      </c>
      <c r="M152" s="20"/>
    </row>
    <row r="153" spans="1:13">
      <c r="A153" s="51"/>
      <c r="B153" s="52"/>
      <c r="C153" s="46"/>
      <c r="D153" s="53"/>
      <c r="E153" s="46"/>
      <c r="F153" s="55"/>
      <c r="G153" s="46"/>
      <c r="H153" s="46"/>
      <c r="I153" s="15">
        <f t="shared" si="13"/>
        <v>0</v>
      </c>
      <c r="J153" s="15">
        <f t="shared" si="9"/>
        <v>0</v>
      </c>
      <c r="K153" s="16">
        <f t="shared" si="10"/>
        <v>0</v>
      </c>
      <c r="L153" s="42" t="e">
        <f t="shared" si="12"/>
        <v>#DIV/0!</v>
      </c>
      <c r="M153" s="20"/>
    </row>
    <row r="154" spans="1:13">
      <c r="A154" s="51"/>
      <c r="B154" s="52"/>
      <c r="C154" s="46"/>
      <c r="D154" s="53"/>
      <c r="E154" s="46"/>
      <c r="F154" s="55"/>
      <c r="G154" s="46"/>
      <c r="H154" s="46"/>
      <c r="I154" s="15">
        <f t="shared" si="13"/>
        <v>0</v>
      </c>
      <c r="J154" s="15">
        <f t="shared" si="9"/>
        <v>0</v>
      </c>
      <c r="K154" s="16">
        <f t="shared" si="10"/>
        <v>0</v>
      </c>
      <c r="L154" s="42" t="e">
        <f t="shared" si="12"/>
        <v>#DIV/0!</v>
      </c>
      <c r="M154" s="20"/>
    </row>
    <row r="155" spans="1:13">
      <c r="A155" s="51"/>
      <c r="B155" s="52"/>
      <c r="C155" s="46"/>
      <c r="D155" s="53"/>
      <c r="E155" s="46"/>
      <c r="F155" s="55"/>
      <c r="G155" s="46"/>
      <c r="H155" s="46"/>
      <c r="I155" s="15">
        <f t="shared" si="13"/>
        <v>0</v>
      </c>
      <c r="J155" s="15">
        <f t="shared" si="9"/>
        <v>0</v>
      </c>
      <c r="K155" s="16">
        <f t="shared" si="10"/>
        <v>0</v>
      </c>
      <c r="L155" s="42" t="e">
        <f t="shared" si="12"/>
        <v>#DIV/0!</v>
      </c>
      <c r="M155" s="20"/>
    </row>
    <row r="156" spans="1:13">
      <c r="A156" s="51"/>
      <c r="B156" s="52"/>
      <c r="C156" s="46"/>
      <c r="D156" s="53"/>
      <c r="E156" s="46"/>
      <c r="F156" s="55"/>
      <c r="G156" s="46"/>
      <c r="H156" s="46"/>
      <c r="I156" s="15">
        <f t="shared" si="13"/>
        <v>0</v>
      </c>
      <c r="J156" s="15">
        <f t="shared" si="9"/>
        <v>0</v>
      </c>
      <c r="K156" s="16">
        <f t="shared" si="10"/>
        <v>0</v>
      </c>
      <c r="L156" s="42" t="e">
        <f t="shared" si="12"/>
        <v>#DIV/0!</v>
      </c>
      <c r="M156" s="20"/>
    </row>
    <row r="157" spans="1:13">
      <c r="A157" s="51"/>
      <c r="B157" s="52"/>
      <c r="C157" s="46"/>
      <c r="D157" s="53"/>
      <c r="E157" s="46"/>
      <c r="F157" s="55"/>
      <c r="G157" s="46"/>
      <c r="H157" s="46"/>
      <c r="I157" s="15">
        <f t="shared" si="13"/>
        <v>0</v>
      </c>
      <c r="J157" s="15">
        <f t="shared" si="9"/>
        <v>0</v>
      </c>
      <c r="K157" s="16">
        <f t="shared" si="10"/>
        <v>0</v>
      </c>
      <c r="L157" s="42" t="e">
        <f t="shared" si="12"/>
        <v>#DIV/0!</v>
      </c>
      <c r="M157" s="20"/>
    </row>
    <row r="158" spans="1:13">
      <c r="A158" s="51"/>
      <c r="B158" s="52"/>
      <c r="C158" s="46"/>
      <c r="D158" s="53"/>
      <c r="E158" s="46"/>
      <c r="F158" s="55"/>
      <c r="G158" s="46"/>
      <c r="H158" s="46"/>
      <c r="I158" s="15">
        <f t="shared" si="13"/>
        <v>0</v>
      </c>
      <c r="J158" s="15">
        <f t="shared" si="9"/>
        <v>0</v>
      </c>
      <c r="K158" s="16">
        <f t="shared" si="10"/>
        <v>0</v>
      </c>
      <c r="L158" s="42" t="e">
        <f t="shared" si="12"/>
        <v>#DIV/0!</v>
      </c>
      <c r="M158" s="20"/>
    </row>
    <row r="159" spans="1:13">
      <c r="A159" s="51"/>
      <c r="B159" s="52"/>
      <c r="C159" s="46"/>
      <c r="D159" s="53"/>
      <c r="E159" s="46"/>
      <c r="F159" s="55"/>
      <c r="G159" s="46"/>
      <c r="H159" s="46"/>
      <c r="I159" s="15">
        <f t="shared" si="13"/>
        <v>0</v>
      </c>
      <c r="J159" s="15">
        <f t="shared" si="9"/>
        <v>0</v>
      </c>
      <c r="K159" s="16">
        <f t="shared" si="10"/>
        <v>0</v>
      </c>
      <c r="L159" s="42" t="e">
        <f t="shared" si="12"/>
        <v>#DIV/0!</v>
      </c>
      <c r="M159" s="20"/>
    </row>
    <row r="160" spans="1:13">
      <c r="A160" s="51"/>
      <c r="B160" s="52"/>
      <c r="C160" s="46"/>
      <c r="D160" s="53"/>
      <c r="E160" s="46"/>
      <c r="F160" s="55"/>
      <c r="G160" s="46"/>
      <c r="H160" s="46"/>
      <c r="I160" s="15">
        <f t="shared" si="13"/>
        <v>0</v>
      </c>
      <c r="J160" s="15">
        <f t="shared" si="9"/>
        <v>0</v>
      </c>
      <c r="K160" s="16">
        <f t="shared" si="10"/>
        <v>0</v>
      </c>
      <c r="L160" s="42" t="e">
        <f t="shared" si="12"/>
        <v>#DIV/0!</v>
      </c>
      <c r="M160" s="20"/>
    </row>
    <row r="161" spans="1:13">
      <c r="A161" s="51"/>
      <c r="B161" s="52"/>
      <c r="C161" s="46"/>
      <c r="D161" s="53"/>
      <c r="E161" s="46"/>
      <c r="F161" s="55"/>
      <c r="G161" s="46"/>
      <c r="H161" s="46"/>
      <c r="I161" s="15">
        <f t="shared" si="13"/>
        <v>0</v>
      </c>
      <c r="J161" s="15">
        <f t="shared" si="9"/>
        <v>0</v>
      </c>
      <c r="K161" s="16">
        <f t="shared" si="10"/>
        <v>0</v>
      </c>
      <c r="L161" s="42" t="e">
        <f t="shared" si="12"/>
        <v>#DIV/0!</v>
      </c>
      <c r="M161" s="20"/>
    </row>
    <row r="162" spans="1:13">
      <c r="A162" s="51"/>
      <c r="B162" s="52"/>
      <c r="C162" s="46"/>
      <c r="D162" s="53"/>
      <c r="E162" s="46"/>
      <c r="F162" s="55"/>
      <c r="G162" s="46"/>
      <c r="H162" s="46"/>
      <c r="I162" s="15">
        <f t="shared" si="13"/>
        <v>0</v>
      </c>
      <c r="J162" s="15">
        <f t="shared" si="9"/>
        <v>0</v>
      </c>
      <c r="K162" s="16">
        <f t="shared" si="10"/>
        <v>0</v>
      </c>
      <c r="L162" s="42" t="e">
        <f t="shared" si="12"/>
        <v>#DIV/0!</v>
      </c>
      <c r="M162" s="20"/>
    </row>
    <row r="163" spans="1:13">
      <c r="A163" s="51"/>
      <c r="B163" s="52"/>
      <c r="C163" s="46"/>
      <c r="D163" s="53"/>
      <c r="E163" s="46"/>
      <c r="F163" s="55"/>
      <c r="G163" s="46"/>
      <c r="H163" s="46"/>
      <c r="I163" s="15">
        <f t="shared" si="13"/>
        <v>0</v>
      </c>
      <c r="J163" s="15">
        <f t="shared" si="9"/>
        <v>0</v>
      </c>
      <c r="K163" s="16">
        <f t="shared" si="10"/>
        <v>0</v>
      </c>
      <c r="L163" s="42" t="e">
        <f t="shared" si="12"/>
        <v>#DIV/0!</v>
      </c>
      <c r="M163" s="20"/>
    </row>
    <row r="164" spans="1:13">
      <c r="A164" s="51"/>
      <c r="B164" s="52"/>
      <c r="C164" s="46"/>
      <c r="D164" s="53"/>
      <c r="E164" s="46"/>
      <c r="F164" s="55"/>
      <c r="G164" s="46"/>
      <c r="H164" s="46"/>
      <c r="I164" s="15">
        <f t="shared" si="13"/>
        <v>0</v>
      </c>
      <c r="J164" s="15">
        <f t="shared" ref="J164:J200" si="14">J163+F164-H164</f>
        <v>0</v>
      </c>
      <c r="K164" s="16">
        <f t="shared" ref="K164:K200" si="15">IF((DAYS360(D164,D165,360))&lt;0,0,(DAYS360(D164,D165,360)))</f>
        <v>0</v>
      </c>
      <c r="L164" s="42" t="e">
        <f t="shared" ref="L164:L195" si="16">(J164*K164)/($C$201*360)</f>
        <v>#DIV/0!</v>
      </c>
      <c r="M164" s="20"/>
    </row>
    <row r="165" spans="1:13">
      <c r="A165" s="51"/>
      <c r="B165" s="52"/>
      <c r="C165" s="46"/>
      <c r="D165" s="53"/>
      <c r="E165" s="46"/>
      <c r="F165" s="55"/>
      <c r="G165" s="46"/>
      <c r="H165" s="46"/>
      <c r="I165" s="15">
        <f t="shared" si="13"/>
        <v>0</v>
      </c>
      <c r="J165" s="15">
        <f t="shared" si="14"/>
        <v>0</v>
      </c>
      <c r="K165" s="16">
        <f t="shared" si="15"/>
        <v>0</v>
      </c>
      <c r="L165" s="42" t="e">
        <f t="shared" si="16"/>
        <v>#DIV/0!</v>
      </c>
      <c r="M165" s="20"/>
    </row>
    <row r="166" spans="1:13">
      <c r="A166" s="51"/>
      <c r="B166" s="52"/>
      <c r="C166" s="46"/>
      <c r="D166" s="53"/>
      <c r="E166" s="46"/>
      <c r="F166" s="55"/>
      <c r="G166" s="46"/>
      <c r="H166" s="46"/>
      <c r="I166" s="15">
        <f t="shared" si="13"/>
        <v>0</v>
      </c>
      <c r="J166" s="15">
        <f t="shared" si="14"/>
        <v>0</v>
      </c>
      <c r="K166" s="16">
        <f t="shared" si="15"/>
        <v>0</v>
      </c>
      <c r="L166" s="42" t="e">
        <f t="shared" si="16"/>
        <v>#DIV/0!</v>
      </c>
      <c r="M166" s="20"/>
    </row>
    <row r="167" spans="1:13">
      <c r="A167" s="51"/>
      <c r="B167" s="52"/>
      <c r="C167" s="46"/>
      <c r="D167" s="53"/>
      <c r="E167" s="46"/>
      <c r="F167" s="55"/>
      <c r="G167" s="46"/>
      <c r="H167" s="46"/>
      <c r="I167" s="15">
        <f t="shared" si="13"/>
        <v>0</v>
      </c>
      <c r="J167" s="15">
        <f t="shared" si="14"/>
        <v>0</v>
      </c>
      <c r="K167" s="16">
        <f t="shared" si="15"/>
        <v>0</v>
      </c>
      <c r="L167" s="42" t="e">
        <f t="shared" si="16"/>
        <v>#DIV/0!</v>
      </c>
      <c r="M167" s="20"/>
    </row>
    <row r="168" spans="1:13">
      <c r="A168" s="51"/>
      <c r="B168" s="52"/>
      <c r="C168" s="46"/>
      <c r="D168" s="53"/>
      <c r="E168" s="46"/>
      <c r="F168" s="55"/>
      <c r="G168" s="46"/>
      <c r="H168" s="46"/>
      <c r="I168" s="15">
        <f t="shared" si="13"/>
        <v>0</v>
      </c>
      <c r="J168" s="15">
        <f t="shared" si="14"/>
        <v>0</v>
      </c>
      <c r="K168" s="16">
        <f t="shared" si="15"/>
        <v>0</v>
      </c>
      <c r="L168" s="42" t="e">
        <f t="shared" si="16"/>
        <v>#DIV/0!</v>
      </c>
      <c r="M168" s="20"/>
    </row>
    <row r="169" spans="1:13">
      <c r="A169" s="51"/>
      <c r="B169" s="52"/>
      <c r="C169" s="46"/>
      <c r="D169" s="53"/>
      <c r="E169" s="46"/>
      <c r="F169" s="55"/>
      <c r="G169" s="46"/>
      <c r="H169" s="46"/>
      <c r="I169" s="15">
        <f t="shared" si="13"/>
        <v>0</v>
      </c>
      <c r="J169" s="15">
        <f t="shared" si="14"/>
        <v>0</v>
      </c>
      <c r="K169" s="16">
        <f t="shared" si="15"/>
        <v>0</v>
      </c>
      <c r="L169" s="42" t="e">
        <f t="shared" si="16"/>
        <v>#DIV/0!</v>
      </c>
      <c r="M169" s="20"/>
    </row>
    <row r="170" spans="1:13">
      <c r="A170" s="51"/>
      <c r="B170" s="52"/>
      <c r="C170" s="46"/>
      <c r="D170" s="53"/>
      <c r="E170" s="46"/>
      <c r="F170" s="55"/>
      <c r="G170" s="46"/>
      <c r="H170" s="46"/>
      <c r="I170" s="15">
        <f t="shared" si="13"/>
        <v>0</v>
      </c>
      <c r="J170" s="15">
        <f t="shared" si="14"/>
        <v>0</v>
      </c>
      <c r="K170" s="16">
        <f t="shared" si="15"/>
        <v>0</v>
      </c>
      <c r="L170" s="42" t="e">
        <f t="shared" si="16"/>
        <v>#DIV/0!</v>
      </c>
      <c r="M170" s="20"/>
    </row>
    <row r="171" spans="1:13">
      <c r="A171" s="51"/>
      <c r="B171" s="52"/>
      <c r="C171" s="46"/>
      <c r="D171" s="53"/>
      <c r="E171" s="46"/>
      <c r="F171" s="55"/>
      <c r="G171" s="46"/>
      <c r="H171" s="46"/>
      <c r="I171" s="15">
        <f t="shared" si="13"/>
        <v>0</v>
      </c>
      <c r="J171" s="15">
        <f t="shared" si="14"/>
        <v>0</v>
      </c>
      <c r="K171" s="16">
        <f t="shared" si="15"/>
        <v>0</v>
      </c>
      <c r="L171" s="42" t="e">
        <f t="shared" si="16"/>
        <v>#DIV/0!</v>
      </c>
      <c r="M171" s="20"/>
    </row>
    <row r="172" spans="1:13">
      <c r="A172" s="51"/>
      <c r="B172" s="52"/>
      <c r="C172" s="46"/>
      <c r="D172" s="53"/>
      <c r="E172" s="46"/>
      <c r="F172" s="55"/>
      <c r="G172" s="46"/>
      <c r="H172" s="46"/>
      <c r="I172" s="15">
        <f t="shared" si="13"/>
        <v>0</v>
      </c>
      <c r="J172" s="15">
        <f t="shared" si="14"/>
        <v>0</v>
      </c>
      <c r="K172" s="16">
        <f t="shared" si="15"/>
        <v>0</v>
      </c>
      <c r="L172" s="42" t="e">
        <f t="shared" si="16"/>
        <v>#DIV/0!</v>
      </c>
      <c r="M172" s="20"/>
    </row>
    <row r="173" spans="1:13">
      <c r="A173" s="51"/>
      <c r="B173" s="52"/>
      <c r="C173" s="46"/>
      <c r="D173" s="53"/>
      <c r="E173" s="46"/>
      <c r="F173" s="55"/>
      <c r="G173" s="46"/>
      <c r="H173" s="46"/>
      <c r="I173" s="15">
        <f t="shared" si="13"/>
        <v>0</v>
      </c>
      <c r="J173" s="15">
        <f t="shared" si="14"/>
        <v>0</v>
      </c>
      <c r="K173" s="16">
        <f t="shared" si="15"/>
        <v>0</v>
      </c>
      <c r="L173" s="42" t="e">
        <f t="shared" si="16"/>
        <v>#DIV/0!</v>
      </c>
      <c r="M173" s="20"/>
    </row>
    <row r="174" spans="1:13">
      <c r="A174" s="51"/>
      <c r="B174" s="52"/>
      <c r="C174" s="46"/>
      <c r="D174" s="53"/>
      <c r="E174" s="46"/>
      <c r="F174" s="55"/>
      <c r="G174" s="46"/>
      <c r="H174" s="46"/>
      <c r="I174" s="15">
        <f t="shared" si="13"/>
        <v>0</v>
      </c>
      <c r="J174" s="15">
        <f t="shared" si="14"/>
        <v>0</v>
      </c>
      <c r="K174" s="16">
        <f t="shared" si="15"/>
        <v>0</v>
      </c>
      <c r="L174" s="42" t="e">
        <f t="shared" si="16"/>
        <v>#DIV/0!</v>
      </c>
      <c r="M174" s="20"/>
    </row>
    <row r="175" spans="1:13">
      <c r="A175" s="51"/>
      <c r="B175" s="52"/>
      <c r="C175" s="46"/>
      <c r="D175" s="53"/>
      <c r="E175" s="46"/>
      <c r="F175" s="55"/>
      <c r="G175" s="46"/>
      <c r="H175" s="46"/>
      <c r="I175" s="15">
        <f t="shared" si="13"/>
        <v>0</v>
      </c>
      <c r="J175" s="15">
        <f t="shared" si="14"/>
        <v>0</v>
      </c>
      <c r="K175" s="16">
        <f t="shared" si="15"/>
        <v>0</v>
      </c>
      <c r="L175" s="42" t="e">
        <f t="shared" si="16"/>
        <v>#DIV/0!</v>
      </c>
      <c r="M175" s="20"/>
    </row>
    <row r="176" spans="1:13">
      <c r="A176" s="51"/>
      <c r="B176" s="52"/>
      <c r="C176" s="46"/>
      <c r="D176" s="53"/>
      <c r="E176" s="46"/>
      <c r="F176" s="55"/>
      <c r="G176" s="46"/>
      <c r="H176" s="46"/>
      <c r="I176" s="15">
        <f t="shared" si="13"/>
        <v>0</v>
      </c>
      <c r="J176" s="15">
        <f t="shared" si="14"/>
        <v>0</v>
      </c>
      <c r="K176" s="16">
        <f t="shared" si="15"/>
        <v>0</v>
      </c>
      <c r="L176" s="42" t="e">
        <f t="shared" si="16"/>
        <v>#DIV/0!</v>
      </c>
      <c r="M176" s="20"/>
    </row>
    <row r="177" spans="1:13">
      <c r="A177" s="51"/>
      <c r="B177" s="52"/>
      <c r="C177" s="46"/>
      <c r="D177" s="53"/>
      <c r="E177" s="46"/>
      <c r="F177" s="55"/>
      <c r="G177" s="46"/>
      <c r="H177" s="46"/>
      <c r="I177" s="15">
        <f t="shared" si="13"/>
        <v>0</v>
      </c>
      <c r="J177" s="15">
        <f t="shared" si="14"/>
        <v>0</v>
      </c>
      <c r="K177" s="16">
        <f t="shared" si="15"/>
        <v>0</v>
      </c>
      <c r="L177" s="42" t="e">
        <f t="shared" si="16"/>
        <v>#DIV/0!</v>
      </c>
      <c r="M177" s="20"/>
    </row>
    <row r="178" spans="1:13">
      <c r="A178" s="51"/>
      <c r="B178" s="52"/>
      <c r="C178" s="46"/>
      <c r="D178" s="53"/>
      <c r="E178" s="46"/>
      <c r="F178" s="55"/>
      <c r="G178" s="46"/>
      <c r="H178" s="46"/>
      <c r="I178" s="15">
        <f t="shared" si="13"/>
        <v>0</v>
      </c>
      <c r="J178" s="15">
        <f t="shared" si="14"/>
        <v>0</v>
      </c>
      <c r="K178" s="16">
        <f t="shared" si="15"/>
        <v>0</v>
      </c>
      <c r="L178" s="42" t="e">
        <f t="shared" si="16"/>
        <v>#DIV/0!</v>
      </c>
      <c r="M178" s="20"/>
    </row>
    <row r="179" spans="1:13">
      <c r="A179" s="51"/>
      <c r="B179" s="52"/>
      <c r="C179" s="46"/>
      <c r="D179" s="53"/>
      <c r="E179" s="46"/>
      <c r="F179" s="55"/>
      <c r="G179" s="46"/>
      <c r="H179" s="46"/>
      <c r="I179" s="15">
        <f t="shared" si="13"/>
        <v>0</v>
      </c>
      <c r="J179" s="15">
        <f t="shared" si="14"/>
        <v>0</v>
      </c>
      <c r="K179" s="16">
        <f t="shared" si="15"/>
        <v>0</v>
      </c>
      <c r="L179" s="42" t="e">
        <f t="shared" si="16"/>
        <v>#DIV/0!</v>
      </c>
      <c r="M179" s="20"/>
    </row>
    <row r="180" spans="1:13">
      <c r="A180" s="51"/>
      <c r="B180" s="52"/>
      <c r="C180" s="46"/>
      <c r="D180" s="53"/>
      <c r="E180" s="46"/>
      <c r="F180" s="55"/>
      <c r="G180" s="46"/>
      <c r="H180" s="46"/>
      <c r="I180" s="15">
        <f t="shared" si="13"/>
        <v>0</v>
      </c>
      <c r="J180" s="15">
        <f t="shared" si="14"/>
        <v>0</v>
      </c>
      <c r="K180" s="16">
        <f t="shared" si="15"/>
        <v>0</v>
      </c>
      <c r="L180" s="42" t="e">
        <f t="shared" si="16"/>
        <v>#DIV/0!</v>
      </c>
      <c r="M180" s="20"/>
    </row>
    <row r="181" spans="1:13">
      <c r="A181" s="51"/>
      <c r="B181" s="52"/>
      <c r="C181" s="46"/>
      <c r="D181" s="53"/>
      <c r="E181" s="46"/>
      <c r="F181" s="55"/>
      <c r="G181" s="46"/>
      <c r="H181" s="46"/>
      <c r="I181" s="15">
        <f t="shared" si="13"/>
        <v>0</v>
      </c>
      <c r="J181" s="15">
        <f t="shared" si="14"/>
        <v>0</v>
      </c>
      <c r="K181" s="16">
        <f t="shared" si="15"/>
        <v>0</v>
      </c>
      <c r="L181" s="42" t="e">
        <f t="shared" si="16"/>
        <v>#DIV/0!</v>
      </c>
      <c r="M181" s="20"/>
    </row>
    <row r="182" spans="1:13">
      <c r="A182" s="51"/>
      <c r="B182" s="52"/>
      <c r="C182" s="46"/>
      <c r="D182" s="53"/>
      <c r="E182" s="46"/>
      <c r="F182" s="55"/>
      <c r="G182" s="46"/>
      <c r="H182" s="46"/>
      <c r="I182" s="15">
        <f t="shared" si="13"/>
        <v>0</v>
      </c>
      <c r="J182" s="15">
        <f t="shared" si="14"/>
        <v>0</v>
      </c>
      <c r="K182" s="16">
        <f t="shared" si="15"/>
        <v>0</v>
      </c>
      <c r="L182" s="42" t="e">
        <f t="shared" si="16"/>
        <v>#DIV/0!</v>
      </c>
      <c r="M182" s="20"/>
    </row>
    <row r="183" spans="1:13">
      <c r="A183" s="51"/>
      <c r="B183" s="52"/>
      <c r="C183" s="46"/>
      <c r="D183" s="53"/>
      <c r="E183" s="46"/>
      <c r="F183" s="55"/>
      <c r="G183" s="46"/>
      <c r="H183" s="46"/>
      <c r="I183" s="15">
        <f t="shared" si="13"/>
        <v>0</v>
      </c>
      <c r="J183" s="15">
        <f t="shared" si="14"/>
        <v>0</v>
      </c>
      <c r="K183" s="16">
        <f t="shared" si="15"/>
        <v>0</v>
      </c>
      <c r="L183" s="42" t="e">
        <f t="shared" si="16"/>
        <v>#DIV/0!</v>
      </c>
      <c r="M183" s="20"/>
    </row>
    <row r="184" spans="1:13">
      <c r="A184" s="51"/>
      <c r="B184" s="52"/>
      <c r="C184" s="46"/>
      <c r="D184" s="53"/>
      <c r="E184" s="46"/>
      <c r="F184" s="55"/>
      <c r="G184" s="46"/>
      <c r="H184" s="46"/>
      <c r="I184" s="15">
        <f t="shared" si="13"/>
        <v>0</v>
      </c>
      <c r="J184" s="15">
        <f t="shared" si="14"/>
        <v>0</v>
      </c>
      <c r="K184" s="16">
        <f t="shared" si="15"/>
        <v>0</v>
      </c>
      <c r="L184" s="42" t="e">
        <f t="shared" si="16"/>
        <v>#DIV/0!</v>
      </c>
      <c r="M184" s="20"/>
    </row>
    <row r="185" spans="1:13">
      <c r="A185" s="51"/>
      <c r="B185" s="52"/>
      <c r="C185" s="46"/>
      <c r="D185" s="53"/>
      <c r="E185" s="46"/>
      <c r="F185" s="55"/>
      <c r="G185" s="46"/>
      <c r="H185" s="46"/>
      <c r="I185" s="15">
        <f t="shared" si="13"/>
        <v>0</v>
      </c>
      <c r="J185" s="15">
        <f t="shared" si="14"/>
        <v>0</v>
      </c>
      <c r="K185" s="16">
        <f t="shared" si="15"/>
        <v>0</v>
      </c>
      <c r="L185" s="42" t="e">
        <f t="shared" si="16"/>
        <v>#DIV/0!</v>
      </c>
      <c r="M185" s="20"/>
    </row>
    <row r="186" spans="1:13">
      <c r="A186" s="51"/>
      <c r="B186" s="52"/>
      <c r="C186" s="46"/>
      <c r="D186" s="53"/>
      <c r="E186" s="46"/>
      <c r="F186" s="55"/>
      <c r="G186" s="46"/>
      <c r="H186" s="46"/>
      <c r="I186" s="15">
        <f t="shared" si="13"/>
        <v>0</v>
      </c>
      <c r="J186" s="15">
        <f t="shared" si="14"/>
        <v>0</v>
      </c>
      <c r="K186" s="16">
        <f t="shared" si="15"/>
        <v>0</v>
      </c>
      <c r="L186" s="42" t="e">
        <f t="shared" si="16"/>
        <v>#DIV/0!</v>
      </c>
      <c r="M186" s="20"/>
    </row>
    <row r="187" spans="1:13">
      <c r="A187" s="51"/>
      <c r="B187" s="52"/>
      <c r="C187" s="46"/>
      <c r="D187" s="53"/>
      <c r="E187" s="46"/>
      <c r="F187" s="55"/>
      <c r="G187" s="46"/>
      <c r="H187" s="46"/>
      <c r="I187" s="15">
        <f t="shared" si="13"/>
        <v>0</v>
      </c>
      <c r="J187" s="15">
        <f t="shared" si="14"/>
        <v>0</v>
      </c>
      <c r="K187" s="16">
        <f t="shared" si="15"/>
        <v>0</v>
      </c>
      <c r="L187" s="42" t="e">
        <f t="shared" si="16"/>
        <v>#DIV/0!</v>
      </c>
      <c r="M187" s="20"/>
    </row>
    <row r="188" spans="1:13">
      <c r="A188" s="51"/>
      <c r="B188" s="52"/>
      <c r="C188" s="46"/>
      <c r="D188" s="53"/>
      <c r="E188" s="46"/>
      <c r="F188" s="55"/>
      <c r="G188" s="46"/>
      <c r="H188" s="46"/>
      <c r="I188" s="15">
        <f t="shared" si="13"/>
        <v>0</v>
      </c>
      <c r="J188" s="15">
        <f t="shared" si="14"/>
        <v>0</v>
      </c>
      <c r="K188" s="16">
        <f t="shared" si="15"/>
        <v>0</v>
      </c>
      <c r="L188" s="42" t="e">
        <f t="shared" si="16"/>
        <v>#DIV/0!</v>
      </c>
      <c r="M188" s="20"/>
    </row>
    <row r="189" spans="1:13">
      <c r="A189" s="51"/>
      <c r="B189" s="52"/>
      <c r="C189" s="46"/>
      <c r="D189" s="53"/>
      <c r="E189" s="46"/>
      <c r="F189" s="55"/>
      <c r="G189" s="46"/>
      <c r="H189" s="46"/>
      <c r="I189" s="15">
        <f t="shared" si="13"/>
        <v>0</v>
      </c>
      <c r="J189" s="15">
        <f t="shared" si="14"/>
        <v>0</v>
      </c>
      <c r="K189" s="16">
        <f t="shared" si="15"/>
        <v>0</v>
      </c>
      <c r="L189" s="42" t="e">
        <f t="shared" si="16"/>
        <v>#DIV/0!</v>
      </c>
      <c r="M189" s="20"/>
    </row>
    <row r="190" spans="1:13">
      <c r="A190" s="51"/>
      <c r="B190" s="52"/>
      <c r="C190" s="46"/>
      <c r="D190" s="53"/>
      <c r="E190" s="46"/>
      <c r="F190" s="55"/>
      <c r="G190" s="46"/>
      <c r="H190" s="46"/>
      <c r="I190" s="15">
        <f t="shared" si="13"/>
        <v>0</v>
      </c>
      <c r="J190" s="15">
        <f t="shared" si="14"/>
        <v>0</v>
      </c>
      <c r="K190" s="16">
        <f t="shared" si="15"/>
        <v>0</v>
      </c>
      <c r="L190" s="42" t="e">
        <f t="shared" si="16"/>
        <v>#DIV/0!</v>
      </c>
      <c r="M190" s="20"/>
    </row>
    <row r="191" spans="1:13">
      <c r="A191" s="51"/>
      <c r="B191" s="52"/>
      <c r="C191" s="46"/>
      <c r="D191" s="53"/>
      <c r="E191" s="46"/>
      <c r="F191" s="55"/>
      <c r="G191" s="46"/>
      <c r="H191" s="46"/>
      <c r="I191" s="15">
        <f t="shared" si="13"/>
        <v>0</v>
      </c>
      <c r="J191" s="15">
        <f t="shared" si="14"/>
        <v>0</v>
      </c>
      <c r="K191" s="16">
        <f t="shared" si="15"/>
        <v>0</v>
      </c>
      <c r="L191" s="42" t="e">
        <f t="shared" si="16"/>
        <v>#DIV/0!</v>
      </c>
      <c r="M191" s="20"/>
    </row>
    <row r="192" spans="1:13">
      <c r="A192" s="51"/>
      <c r="B192" s="52"/>
      <c r="C192" s="46"/>
      <c r="D192" s="53"/>
      <c r="E192" s="46"/>
      <c r="F192" s="55"/>
      <c r="G192" s="46"/>
      <c r="H192" s="46"/>
      <c r="I192" s="15">
        <f t="shared" si="13"/>
        <v>0</v>
      </c>
      <c r="J192" s="15">
        <f t="shared" si="14"/>
        <v>0</v>
      </c>
      <c r="K192" s="16">
        <f t="shared" si="15"/>
        <v>0</v>
      </c>
      <c r="L192" s="42" t="e">
        <f t="shared" si="16"/>
        <v>#DIV/0!</v>
      </c>
      <c r="M192" s="20"/>
    </row>
    <row r="193" spans="1:13">
      <c r="A193" s="51"/>
      <c r="B193" s="52"/>
      <c r="C193" s="46"/>
      <c r="D193" s="53"/>
      <c r="E193" s="46"/>
      <c r="F193" s="55"/>
      <c r="G193" s="46"/>
      <c r="H193" s="46"/>
      <c r="I193" s="15">
        <f t="shared" si="13"/>
        <v>0</v>
      </c>
      <c r="J193" s="15">
        <f t="shared" si="14"/>
        <v>0</v>
      </c>
      <c r="K193" s="16">
        <f t="shared" si="15"/>
        <v>0</v>
      </c>
      <c r="L193" s="42" t="e">
        <f t="shared" si="16"/>
        <v>#DIV/0!</v>
      </c>
      <c r="M193" s="20"/>
    </row>
    <row r="194" spans="1:13">
      <c r="A194" s="51"/>
      <c r="B194" s="52"/>
      <c r="C194" s="46"/>
      <c r="D194" s="53"/>
      <c r="E194" s="46"/>
      <c r="F194" s="55"/>
      <c r="G194" s="46"/>
      <c r="H194" s="46"/>
      <c r="I194" s="15">
        <f t="shared" si="13"/>
        <v>0</v>
      </c>
      <c r="J194" s="15">
        <f t="shared" si="14"/>
        <v>0</v>
      </c>
      <c r="K194" s="16">
        <f t="shared" si="15"/>
        <v>0</v>
      </c>
      <c r="L194" s="42" t="e">
        <f t="shared" si="16"/>
        <v>#DIV/0!</v>
      </c>
      <c r="M194" s="20"/>
    </row>
    <row r="195" spans="1:13">
      <c r="A195" s="51"/>
      <c r="B195" s="52"/>
      <c r="C195" s="46"/>
      <c r="D195" s="53"/>
      <c r="E195" s="46"/>
      <c r="F195" s="55"/>
      <c r="G195" s="46"/>
      <c r="H195" s="46"/>
      <c r="I195" s="15">
        <f t="shared" si="13"/>
        <v>0</v>
      </c>
      <c r="J195" s="15">
        <f t="shared" si="14"/>
        <v>0</v>
      </c>
      <c r="K195" s="16">
        <f t="shared" si="15"/>
        <v>0</v>
      </c>
      <c r="L195" s="42" t="e">
        <f t="shared" si="16"/>
        <v>#DIV/0!</v>
      </c>
      <c r="M195" s="20"/>
    </row>
    <row r="196" spans="1:13">
      <c r="A196" s="51"/>
      <c r="B196" s="52"/>
      <c r="C196" s="46"/>
      <c r="D196" s="53"/>
      <c r="E196" s="46"/>
      <c r="F196" s="55"/>
      <c r="G196" s="46"/>
      <c r="H196" s="46"/>
      <c r="I196" s="15">
        <f t="shared" si="13"/>
        <v>0</v>
      </c>
      <c r="J196" s="15">
        <f t="shared" si="14"/>
        <v>0</v>
      </c>
      <c r="K196" s="16">
        <f t="shared" si="15"/>
        <v>0</v>
      </c>
      <c r="L196" s="42" t="e">
        <f t="shared" ref="L196:L200" si="17">(J196*K196)/($C$201*360)</f>
        <v>#DIV/0!</v>
      </c>
      <c r="M196" s="20"/>
    </row>
    <row r="197" spans="1:13">
      <c r="A197" s="51"/>
      <c r="B197" s="52"/>
      <c r="C197" s="46"/>
      <c r="D197" s="53"/>
      <c r="E197" s="46"/>
      <c r="F197" s="55"/>
      <c r="G197" s="46"/>
      <c r="H197" s="46"/>
      <c r="I197" s="15">
        <f t="shared" si="13"/>
        <v>0</v>
      </c>
      <c r="J197" s="15">
        <f t="shared" si="14"/>
        <v>0</v>
      </c>
      <c r="K197" s="16">
        <f t="shared" si="15"/>
        <v>0</v>
      </c>
      <c r="L197" s="42" t="e">
        <f t="shared" si="17"/>
        <v>#DIV/0!</v>
      </c>
      <c r="M197" s="20"/>
    </row>
    <row r="198" spans="1:13">
      <c r="A198" s="51"/>
      <c r="B198" s="52"/>
      <c r="C198" s="46"/>
      <c r="D198" s="53"/>
      <c r="E198" s="46"/>
      <c r="F198" s="55"/>
      <c r="G198" s="46"/>
      <c r="H198" s="46"/>
      <c r="I198" s="15">
        <f t="shared" ref="I198:I200" si="18">I197+E198-G198</f>
        <v>0</v>
      </c>
      <c r="J198" s="15">
        <f t="shared" si="14"/>
        <v>0</v>
      </c>
      <c r="K198" s="16">
        <f t="shared" si="15"/>
        <v>0</v>
      </c>
      <c r="L198" s="42" t="e">
        <f t="shared" si="17"/>
        <v>#DIV/0!</v>
      </c>
      <c r="M198" s="20"/>
    </row>
    <row r="199" spans="1:13">
      <c r="A199" s="51"/>
      <c r="B199" s="52"/>
      <c r="C199" s="46"/>
      <c r="D199" s="53"/>
      <c r="E199" s="46"/>
      <c r="F199" s="55"/>
      <c r="G199" s="46"/>
      <c r="H199" s="46"/>
      <c r="I199" s="15">
        <f t="shared" si="18"/>
        <v>0</v>
      </c>
      <c r="J199" s="15">
        <f t="shared" si="14"/>
        <v>0</v>
      </c>
      <c r="K199" s="16">
        <f t="shared" si="15"/>
        <v>0</v>
      </c>
      <c r="L199" s="42" t="e">
        <f t="shared" si="17"/>
        <v>#DIV/0!</v>
      </c>
      <c r="M199" s="20"/>
    </row>
    <row r="200" spans="1:13">
      <c r="A200" s="51"/>
      <c r="B200" s="52"/>
      <c r="C200" s="46"/>
      <c r="D200" s="53"/>
      <c r="E200" s="46"/>
      <c r="F200" s="55"/>
      <c r="G200" s="46"/>
      <c r="H200" s="46"/>
      <c r="I200" s="15">
        <f t="shared" si="18"/>
        <v>0</v>
      </c>
      <c r="J200" s="15">
        <f t="shared" si="14"/>
        <v>0</v>
      </c>
      <c r="K200" s="16">
        <f t="shared" si="15"/>
        <v>0</v>
      </c>
      <c r="L200" s="42" t="e">
        <f t="shared" si="17"/>
        <v>#DIV/0!</v>
      </c>
      <c r="M200" s="20"/>
    </row>
    <row r="201" spans="1:13">
      <c r="A201" s="15" t="s">
        <v>360</v>
      </c>
      <c r="B201" s="48"/>
      <c r="C201" s="15">
        <f>SUM(C4:C200)</f>
        <v>0</v>
      </c>
      <c r="D201" s="47"/>
      <c r="E201" s="49"/>
      <c r="F201" s="50"/>
      <c r="G201" s="49"/>
      <c r="H201" s="49"/>
      <c r="I201" s="49"/>
    </row>
  </sheetData>
  <sheetProtection algorithmName="SHA-512" hashValue="IIsfdJCTUrLUc1KA4TX+zLBIExCeb2rJwkV27osdYaB96YZ5JA3O3zRhy0vFlAS1WrJFMyMWB4B9DjIr0TbI8g==" saltValue="3NVXZQA2UH/+H8RRSzAIXg==" spinCount="100000" sheet="1" objects="1" scenarios="1"/>
  <mergeCells count="1">
    <mergeCell ref="C1:M1"/>
  </mergeCells>
  <phoneticPr fontId="3" type="noConversion"/>
  <pageMargins left="0.7" right="0.7" top="0.75" bottom="0.75" header="0.3" footer="0.3"/>
  <ignoredErrors>
    <ignoredError sqref="C3:M3 A3:B3" numberStoredAsText="1"/>
    <ignoredError sqref="I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43FA-FD65-4CF0-9F53-8D1DBFE695E3}">
  <dimension ref="A1:B129"/>
  <sheetViews>
    <sheetView zoomScale="120" zoomScaleNormal="120" workbookViewId="0"/>
  </sheetViews>
  <sheetFormatPr defaultColWidth="9.125" defaultRowHeight="14.25"/>
  <cols>
    <col min="1" max="1" width="5.25" style="22" customWidth="1"/>
    <col min="2" max="2" width="88.375" style="22" customWidth="1"/>
    <col min="3" max="16384" width="9.125" style="22"/>
  </cols>
  <sheetData>
    <row r="1" spans="1:2" ht="15">
      <c r="A1" s="32" t="s">
        <v>80</v>
      </c>
      <c r="B1" s="33" t="s">
        <v>12</v>
      </c>
    </row>
    <row r="2" spans="1:2">
      <c r="A2" s="23">
        <v>1</v>
      </c>
      <c r="B2" s="23" t="s">
        <v>299</v>
      </c>
    </row>
    <row r="3" spans="1:2">
      <c r="A3" s="23">
        <v>2</v>
      </c>
      <c r="B3" s="23" t="s">
        <v>301</v>
      </c>
    </row>
    <row r="4" spans="1:2">
      <c r="A4" s="23">
        <v>3</v>
      </c>
      <c r="B4" s="23" t="s">
        <v>300</v>
      </c>
    </row>
    <row r="5" spans="1:2">
      <c r="A5" s="23">
        <v>4</v>
      </c>
      <c r="B5" s="23" t="s">
        <v>309</v>
      </c>
    </row>
    <row r="6" spans="1:2">
      <c r="A6" s="23">
        <v>5</v>
      </c>
      <c r="B6" s="23" t="s">
        <v>302</v>
      </c>
    </row>
    <row r="7" spans="1:2">
      <c r="A7" s="23">
        <v>6</v>
      </c>
      <c r="B7" s="23" t="s">
        <v>303</v>
      </c>
    </row>
    <row r="8" spans="1:2">
      <c r="A8" s="23">
        <v>7</v>
      </c>
      <c r="B8" s="23" t="s">
        <v>304</v>
      </c>
    </row>
    <row r="9" spans="1:2">
      <c r="A9" s="23">
        <v>8</v>
      </c>
      <c r="B9" s="23" t="s">
        <v>314</v>
      </c>
    </row>
    <row r="10" spans="1:2" ht="15">
      <c r="A10" s="32" t="s">
        <v>81</v>
      </c>
      <c r="B10" s="33" t="s">
        <v>35</v>
      </c>
    </row>
    <row r="11" spans="1:2">
      <c r="A11" s="24">
        <v>1</v>
      </c>
      <c r="B11" s="25" t="s">
        <v>157</v>
      </c>
    </row>
    <row r="12" spans="1:2">
      <c r="A12" s="24">
        <v>2</v>
      </c>
      <c r="B12" s="25" t="s">
        <v>156</v>
      </c>
    </row>
    <row r="13" spans="1:2">
      <c r="A13" s="24">
        <v>3</v>
      </c>
      <c r="B13" s="25" t="s">
        <v>158</v>
      </c>
    </row>
    <row r="14" spans="1:2">
      <c r="A14" s="24">
        <v>4</v>
      </c>
      <c r="B14" s="39" t="s">
        <v>334</v>
      </c>
    </row>
    <row r="15" spans="1:2">
      <c r="A15" s="24">
        <v>5</v>
      </c>
      <c r="B15" s="39" t="s">
        <v>344</v>
      </c>
    </row>
    <row r="16" spans="1:2">
      <c r="A16" s="24">
        <v>6</v>
      </c>
      <c r="B16" s="39" t="s">
        <v>345</v>
      </c>
    </row>
    <row r="17" spans="1:2">
      <c r="A17" s="24">
        <v>7</v>
      </c>
      <c r="B17" s="25" t="s">
        <v>33</v>
      </c>
    </row>
    <row r="18" spans="1:2">
      <c r="A18" s="24">
        <v>8</v>
      </c>
      <c r="B18" s="25" t="s">
        <v>153</v>
      </c>
    </row>
    <row r="19" spans="1:2">
      <c r="A19" s="24">
        <v>9</v>
      </c>
      <c r="B19" s="25" t="s">
        <v>30</v>
      </c>
    </row>
    <row r="20" spans="1:2">
      <c r="A20" s="24">
        <v>10</v>
      </c>
      <c r="B20" s="25" t="s">
        <v>155</v>
      </c>
    </row>
    <row r="21" spans="1:2">
      <c r="A21" s="24">
        <v>11</v>
      </c>
      <c r="B21" s="25" t="s">
        <v>34</v>
      </c>
    </row>
    <row r="22" spans="1:2">
      <c r="A22" s="24">
        <v>12</v>
      </c>
      <c r="B22" s="25" t="s">
        <v>154</v>
      </c>
    </row>
    <row r="23" spans="1:2">
      <c r="A23" s="24">
        <v>13</v>
      </c>
      <c r="B23" s="25" t="s">
        <v>32</v>
      </c>
    </row>
    <row r="24" spans="1:2">
      <c r="A24" s="24">
        <v>14</v>
      </c>
      <c r="B24" s="25" t="s">
        <v>31</v>
      </c>
    </row>
    <row r="25" spans="1:2">
      <c r="A25" s="24">
        <v>15</v>
      </c>
      <c r="B25" s="25" t="s">
        <v>314</v>
      </c>
    </row>
    <row r="26" spans="1:2" ht="15">
      <c r="A26" s="32" t="s">
        <v>82</v>
      </c>
      <c r="B26" s="33" t="s">
        <v>15</v>
      </c>
    </row>
    <row r="27" spans="1:2">
      <c r="A27" s="24">
        <v>1</v>
      </c>
      <c r="B27" s="25" t="s">
        <v>22</v>
      </c>
    </row>
    <row r="28" spans="1:2">
      <c r="A28" s="24">
        <v>2</v>
      </c>
      <c r="B28" s="25" t="s">
        <v>36</v>
      </c>
    </row>
    <row r="29" spans="1:2">
      <c r="A29" s="24">
        <v>3</v>
      </c>
      <c r="B29" s="25" t="s">
        <v>37</v>
      </c>
    </row>
    <row r="30" spans="1:2">
      <c r="A30" s="24">
        <v>4</v>
      </c>
      <c r="B30" s="25" t="s">
        <v>38</v>
      </c>
    </row>
    <row r="31" spans="1:2">
      <c r="A31" s="24">
        <v>5</v>
      </c>
      <c r="B31" s="25" t="s">
        <v>42</v>
      </c>
    </row>
    <row r="32" spans="1:2">
      <c r="A32" s="24">
        <v>6</v>
      </c>
      <c r="B32" s="25" t="s">
        <v>43</v>
      </c>
    </row>
    <row r="33" spans="1:2">
      <c r="A33" s="24">
        <v>7</v>
      </c>
      <c r="B33" s="25" t="s">
        <v>39</v>
      </c>
    </row>
    <row r="34" spans="1:2">
      <c r="A34" s="24">
        <v>8</v>
      </c>
      <c r="B34" s="25" t="s">
        <v>40</v>
      </c>
    </row>
    <row r="35" spans="1:2">
      <c r="A35" s="24">
        <v>9</v>
      </c>
      <c r="B35" s="25" t="s">
        <v>41</v>
      </c>
    </row>
    <row r="36" spans="1:2">
      <c r="A36" s="24">
        <v>10</v>
      </c>
      <c r="B36" s="25" t="s">
        <v>44</v>
      </c>
    </row>
    <row r="37" spans="1:2">
      <c r="A37" s="24">
        <v>11</v>
      </c>
      <c r="B37" s="25" t="s">
        <v>55</v>
      </c>
    </row>
    <row r="38" spans="1:2">
      <c r="A38" s="24">
        <v>12</v>
      </c>
      <c r="B38" s="25" t="s">
        <v>45</v>
      </c>
    </row>
    <row r="39" spans="1:2">
      <c r="A39" s="24">
        <v>13</v>
      </c>
      <c r="B39" s="25" t="s">
        <v>314</v>
      </c>
    </row>
    <row r="40" spans="1:2" ht="15">
      <c r="A40" s="32" t="s">
        <v>83</v>
      </c>
      <c r="B40" s="33" t="s">
        <v>58</v>
      </c>
    </row>
    <row r="41" spans="1:2">
      <c r="A41" s="24">
        <v>1</v>
      </c>
      <c r="B41" s="25" t="s">
        <v>332</v>
      </c>
    </row>
    <row r="42" spans="1:2">
      <c r="A42" s="24">
        <v>2</v>
      </c>
      <c r="B42" s="25" t="s">
        <v>226</v>
      </c>
    </row>
    <row r="43" spans="1:2">
      <c r="A43" s="24">
        <v>3</v>
      </c>
      <c r="B43" s="25" t="s">
        <v>227</v>
      </c>
    </row>
    <row r="44" spans="1:2">
      <c r="A44" s="24">
        <v>4</v>
      </c>
      <c r="B44" s="25" t="s">
        <v>228</v>
      </c>
    </row>
    <row r="45" spans="1:2">
      <c r="A45" s="24">
        <v>5</v>
      </c>
      <c r="B45" s="25" t="s">
        <v>229</v>
      </c>
    </row>
    <row r="46" spans="1:2">
      <c r="A46" s="24">
        <v>6</v>
      </c>
      <c r="B46" s="25" t="s">
        <v>230</v>
      </c>
    </row>
    <row r="47" spans="1:2">
      <c r="A47" s="24">
        <v>7</v>
      </c>
      <c r="B47" s="25" t="s">
        <v>231</v>
      </c>
    </row>
    <row r="48" spans="1:2">
      <c r="A48" s="24">
        <v>8</v>
      </c>
      <c r="B48" s="25" t="s">
        <v>333</v>
      </c>
    </row>
    <row r="49" spans="1:2">
      <c r="A49" s="24">
        <v>9</v>
      </c>
      <c r="B49" s="25" t="s">
        <v>232</v>
      </c>
    </row>
    <row r="50" spans="1:2">
      <c r="A50" s="24">
        <v>10</v>
      </c>
      <c r="B50" s="25" t="s">
        <v>24</v>
      </c>
    </row>
    <row r="51" spans="1:2" ht="15">
      <c r="A51" s="32" t="s">
        <v>84</v>
      </c>
      <c r="B51" s="33" t="s">
        <v>60</v>
      </c>
    </row>
    <row r="52" spans="1:2">
      <c r="A52" s="24">
        <v>1</v>
      </c>
      <c r="B52" s="25" t="s">
        <v>233</v>
      </c>
    </row>
    <row r="53" spans="1:2">
      <c r="A53" s="24">
        <v>2</v>
      </c>
      <c r="B53" s="25" t="s">
        <v>234</v>
      </c>
    </row>
    <row r="54" spans="1:2">
      <c r="A54" s="24">
        <v>3</v>
      </c>
      <c r="B54" s="25" t="s">
        <v>235</v>
      </c>
    </row>
    <row r="55" spans="1:2">
      <c r="A55" s="24">
        <v>4</v>
      </c>
      <c r="B55" s="25" t="s">
        <v>236</v>
      </c>
    </row>
    <row r="56" spans="1:2">
      <c r="A56" s="24">
        <v>5</v>
      </c>
      <c r="B56" s="25" t="s">
        <v>237</v>
      </c>
    </row>
    <row r="57" spans="1:2">
      <c r="A57" s="24">
        <v>6</v>
      </c>
      <c r="B57" s="25" t="s">
        <v>251</v>
      </c>
    </row>
    <row r="58" spans="1:2">
      <c r="A58" s="24">
        <v>7</v>
      </c>
      <c r="B58" s="25" t="s">
        <v>238</v>
      </c>
    </row>
    <row r="59" spans="1:2">
      <c r="A59" s="24">
        <v>8</v>
      </c>
      <c r="B59" s="25" t="s">
        <v>239</v>
      </c>
    </row>
    <row r="60" spans="1:2">
      <c r="A60" s="24">
        <v>9</v>
      </c>
      <c r="B60" s="25" t="s">
        <v>240</v>
      </c>
    </row>
    <row r="61" spans="1:2">
      <c r="A61" s="24">
        <v>10</v>
      </c>
      <c r="B61" s="25" t="s">
        <v>335</v>
      </c>
    </row>
    <row r="62" spans="1:2">
      <c r="A62" s="24">
        <v>11</v>
      </c>
      <c r="B62" s="25" t="s">
        <v>241</v>
      </c>
    </row>
    <row r="63" spans="1:2">
      <c r="A63" s="24">
        <v>12</v>
      </c>
      <c r="B63" s="25" t="s">
        <v>242</v>
      </c>
    </row>
    <row r="64" spans="1:2">
      <c r="A64" s="24">
        <v>13</v>
      </c>
      <c r="B64" s="25" t="s">
        <v>243</v>
      </c>
    </row>
    <row r="65" spans="1:2">
      <c r="A65" s="24">
        <v>14</v>
      </c>
      <c r="B65" s="25" t="s">
        <v>244</v>
      </c>
    </row>
    <row r="66" spans="1:2">
      <c r="A66" s="24">
        <v>15</v>
      </c>
      <c r="B66" s="25" t="s">
        <v>245</v>
      </c>
    </row>
    <row r="67" spans="1:2">
      <c r="A67" s="24">
        <v>16</v>
      </c>
      <c r="B67" s="25" t="s">
        <v>246</v>
      </c>
    </row>
    <row r="68" spans="1:2">
      <c r="A68" s="24">
        <v>17</v>
      </c>
      <c r="B68" s="25" t="s">
        <v>247</v>
      </c>
    </row>
    <row r="69" spans="1:2">
      <c r="A69" s="24">
        <v>18</v>
      </c>
      <c r="B69" s="25" t="s">
        <v>248</v>
      </c>
    </row>
    <row r="70" spans="1:2">
      <c r="A70" s="24">
        <v>19</v>
      </c>
      <c r="B70" s="25" t="s">
        <v>249</v>
      </c>
    </row>
    <row r="71" spans="1:2">
      <c r="A71" s="24">
        <v>20</v>
      </c>
      <c r="B71" s="25" t="s">
        <v>250</v>
      </c>
    </row>
    <row r="72" spans="1:2">
      <c r="A72" s="24">
        <v>21</v>
      </c>
      <c r="B72" s="25" t="s">
        <v>314</v>
      </c>
    </row>
    <row r="73" spans="1:2" ht="15">
      <c r="A73" s="32" t="s">
        <v>311</v>
      </c>
      <c r="B73" s="33" t="s">
        <v>61</v>
      </c>
    </row>
    <row r="74" spans="1:2">
      <c r="A74" s="24">
        <v>1</v>
      </c>
      <c r="B74" s="25" t="s">
        <v>69</v>
      </c>
    </row>
    <row r="75" spans="1:2">
      <c r="A75" s="24">
        <v>2</v>
      </c>
      <c r="B75" s="25" t="s">
        <v>23</v>
      </c>
    </row>
    <row r="76" spans="1:2">
      <c r="A76" s="24">
        <v>3</v>
      </c>
      <c r="B76" s="25" t="s">
        <v>62</v>
      </c>
    </row>
    <row r="77" spans="1:2">
      <c r="A77" s="24">
        <v>4</v>
      </c>
      <c r="B77" s="25" t="s">
        <v>63</v>
      </c>
    </row>
    <row r="78" spans="1:2">
      <c r="A78" s="24">
        <v>5</v>
      </c>
      <c r="B78" s="25" t="s">
        <v>64</v>
      </c>
    </row>
    <row r="79" spans="1:2">
      <c r="A79" s="24">
        <v>6</v>
      </c>
      <c r="B79" s="25" t="s">
        <v>65</v>
      </c>
    </row>
    <row r="80" spans="1:2">
      <c r="A80" s="24">
        <v>7</v>
      </c>
      <c r="B80" s="25" t="s">
        <v>66</v>
      </c>
    </row>
    <row r="81" spans="1:2">
      <c r="A81" s="24">
        <v>8</v>
      </c>
      <c r="B81" s="25" t="s">
        <v>67</v>
      </c>
    </row>
    <row r="82" spans="1:2">
      <c r="A82" s="24">
        <v>9</v>
      </c>
      <c r="B82" s="25" t="s">
        <v>68</v>
      </c>
    </row>
    <row r="83" spans="1:2">
      <c r="A83" s="24">
        <v>10</v>
      </c>
      <c r="B83" s="25" t="s">
        <v>70</v>
      </c>
    </row>
    <row r="84" spans="1:2">
      <c r="A84" s="24">
        <v>11</v>
      </c>
      <c r="B84" s="25" t="s">
        <v>307</v>
      </c>
    </row>
    <row r="85" spans="1:2">
      <c r="A85" s="24">
        <v>12</v>
      </c>
      <c r="B85" s="25" t="s">
        <v>305</v>
      </c>
    </row>
    <row r="86" spans="1:2">
      <c r="A86" s="24">
        <v>13</v>
      </c>
      <c r="B86" s="25" t="s">
        <v>306</v>
      </c>
    </row>
    <row r="87" spans="1:2">
      <c r="A87" s="24">
        <v>14</v>
      </c>
      <c r="B87" s="25" t="s">
        <v>72</v>
      </c>
    </row>
    <row r="88" spans="1:2">
      <c r="A88" s="24">
        <v>15</v>
      </c>
      <c r="B88" s="25" t="s">
        <v>308</v>
      </c>
    </row>
    <row r="89" spans="1:2">
      <c r="A89" s="24">
        <v>16</v>
      </c>
      <c r="B89" s="25" t="s">
        <v>71</v>
      </c>
    </row>
    <row r="90" spans="1:2">
      <c r="A90" s="24">
        <v>17</v>
      </c>
      <c r="B90" s="25" t="s">
        <v>73</v>
      </c>
    </row>
    <row r="91" spans="1:2">
      <c r="A91" s="24">
        <v>18</v>
      </c>
      <c r="B91" s="25" t="s">
        <v>312</v>
      </c>
    </row>
    <row r="92" spans="1:2">
      <c r="A92" s="24">
        <v>19</v>
      </c>
      <c r="B92" s="25" t="s">
        <v>314</v>
      </c>
    </row>
    <row r="93" spans="1:2" ht="15">
      <c r="A93" s="32" t="s">
        <v>85</v>
      </c>
      <c r="B93" s="33" t="s">
        <v>86</v>
      </c>
    </row>
    <row r="94" spans="1:2">
      <c r="A94" s="24">
        <v>1</v>
      </c>
      <c r="B94" s="26" t="s">
        <v>87</v>
      </c>
    </row>
    <row r="95" spans="1:2">
      <c r="A95" s="27">
        <v>2</v>
      </c>
      <c r="B95" s="23" t="s">
        <v>88</v>
      </c>
    </row>
    <row r="96" spans="1:2">
      <c r="A96" s="27">
        <v>3</v>
      </c>
      <c r="B96" s="23" t="s">
        <v>89</v>
      </c>
    </row>
    <row r="97" spans="1:2">
      <c r="A97" s="24">
        <v>4</v>
      </c>
      <c r="B97" s="23" t="s">
        <v>90</v>
      </c>
    </row>
    <row r="98" spans="1:2">
      <c r="A98" s="27">
        <v>5</v>
      </c>
      <c r="B98" s="23" t="s">
        <v>91</v>
      </c>
    </row>
    <row r="99" spans="1:2">
      <c r="A99" s="27">
        <v>6</v>
      </c>
      <c r="B99" s="23" t="s">
        <v>92</v>
      </c>
    </row>
    <row r="100" spans="1:2">
      <c r="A100" s="24">
        <v>7</v>
      </c>
      <c r="B100" s="23" t="s">
        <v>93</v>
      </c>
    </row>
    <row r="101" spans="1:2">
      <c r="A101" s="27">
        <v>8</v>
      </c>
      <c r="B101" s="23" t="s">
        <v>329</v>
      </c>
    </row>
    <row r="102" spans="1:2">
      <c r="A102" s="27">
        <v>9</v>
      </c>
      <c r="B102" s="23" t="s">
        <v>94</v>
      </c>
    </row>
    <row r="103" spans="1:2">
      <c r="A103" s="24">
        <v>10</v>
      </c>
      <c r="B103" s="23" t="s">
        <v>95</v>
      </c>
    </row>
    <row r="104" spans="1:2">
      <c r="A104" s="27">
        <v>11</v>
      </c>
      <c r="B104" s="23" t="s">
        <v>96</v>
      </c>
    </row>
    <row r="105" spans="1:2">
      <c r="A105" s="27">
        <v>12</v>
      </c>
      <c r="B105" s="23" t="s">
        <v>97</v>
      </c>
    </row>
    <row r="106" spans="1:2">
      <c r="A106" s="24">
        <v>13</v>
      </c>
      <c r="B106" s="23" t="s">
        <v>98</v>
      </c>
    </row>
    <row r="107" spans="1:2">
      <c r="A107" s="27">
        <v>14</v>
      </c>
      <c r="B107" s="23" t="s">
        <v>99</v>
      </c>
    </row>
    <row r="108" spans="1:2">
      <c r="A108" s="27">
        <v>15</v>
      </c>
      <c r="B108" s="23" t="s">
        <v>100</v>
      </c>
    </row>
    <row r="109" spans="1:2">
      <c r="A109" s="24">
        <v>16</v>
      </c>
      <c r="B109" s="23" t="s">
        <v>101</v>
      </c>
    </row>
    <row r="110" spans="1:2">
      <c r="A110" s="27">
        <v>17</v>
      </c>
      <c r="B110" s="23" t="s">
        <v>102</v>
      </c>
    </row>
    <row r="111" spans="1:2">
      <c r="A111" s="27">
        <v>18</v>
      </c>
      <c r="B111" s="23" t="s">
        <v>328</v>
      </c>
    </row>
    <row r="112" spans="1:2">
      <c r="A112" s="24">
        <v>19</v>
      </c>
      <c r="B112" s="23" t="s">
        <v>103</v>
      </c>
    </row>
    <row r="113" spans="1:2">
      <c r="A113" s="27">
        <v>20</v>
      </c>
      <c r="B113" s="23" t="s">
        <v>104</v>
      </c>
    </row>
    <row r="114" spans="1:2">
      <c r="A114" s="27">
        <v>21</v>
      </c>
      <c r="B114" s="23" t="s">
        <v>105</v>
      </c>
    </row>
    <row r="115" spans="1:2">
      <c r="A115" s="24">
        <v>22</v>
      </c>
      <c r="B115" s="23" t="s">
        <v>106</v>
      </c>
    </row>
    <row r="116" spans="1:2">
      <c r="A116" s="27">
        <v>23</v>
      </c>
      <c r="B116" s="23" t="s">
        <v>107</v>
      </c>
    </row>
    <row r="117" spans="1:2">
      <c r="A117" s="27">
        <v>24</v>
      </c>
      <c r="B117" s="23" t="s">
        <v>108</v>
      </c>
    </row>
    <row r="118" spans="1:2">
      <c r="A118" s="24">
        <v>25</v>
      </c>
      <c r="B118" s="23" t="s">
        <v>109</v>
      </c>
    </row>
    <row r="119" spans="1:2">
      <c r="A119" s="27">
        <v>26</v>
      </c>
      <c r="B119" s="23" t="s">
        <v>110</v>
      </c>
    </row>
    <row r="120" spans="1:2">
      <c r="A120" s="27">
        <v>27</v>
      </c>
      <c r="B120" s="23" t="s">
        <v>111</v>
      </c>
    </row>
    <row r="121" spans="1:2">
      <c r="A121" s="24">
        <v>28</v>
      </c>
      <c r="B121" s="23" t="s">
        <v>112</v>
      </c>
    </row>
    <row r="122" spans="1:2">
      <c r="A122" s="27">
        <v>29</v>
      </c>
      <c r="B122" s="23" t="s">
        <v>113</v>
      </c>
    </row>
    <row r="123" spans="1:2">
      <c r="A123" s="27">
        <v>30</v>
      </c>
      <c r="B123" s="23" t="s">
        <v>114</v>
      </c>
    </row>
    <row r="124" spans="1:2">
      <c r="A124" s="24">
        <v>31</v>
      </c>
      <c r="B124" s="23" t="s">
        <v>115</v>
      </c>
    </row>
    <row r="125" spans="1:2">
      <c r="A125" s="27">
        <v>32</v>
      </c>
      <c r="B125" s="23" t="s">
        <v>116</v>
      </c>
    </row>
    <row r="126" spans="1:2">
      <c r="A126" s="27">
        <v>33</v>
      </c>
      <c r="B126" s="23" t="s">
        <v>117</v>
      </c>
    </row>
    <row r="127" spans="1:2">
      <c r="A127" s="24">
        <v>34</v>
      </c>
      <c r="B127" s="23" t="s">
        <v>118</v>
      </c>
    </row>
    <row r="128" spans="1:2">
      <c r="A128" s="27">
        <v>35</v>
      </c>
      <c r="B128" s="23" t="s">
        <v>119</v>
      </c>
    </row>
    <row r="129" spans="1:2">
      <c r="A129" s="27">
        <v>36</v>
      </c>
      <c r="B129" s="23" t="s">
        <v>120</v>
      </c>
    </row>
  </sheetData>
  <sheetProtection algorithmName="SHA-512" hashValue="HHl2rx5Mjm4fB9wdDNWg+iM2EosjNOoDassXVbBRuD9NHcW/ASBG0rTq1yI/f+YfYsvDqnfjUgxaD4ipaX0ilQ==" saltValue="sifcuzqXSSmbQCWfoRCLV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6D65-D9E9-4D9C-BA3A-DE4C5C1436DD}">
  <dimension ref="A1:C43"/>
  <sheetViews>
    <sheetView workbookViewId="0"/>
  </sheetViews>
  <sheetFormatPr defaultColWidth="9.125" defaultRowHeight="14.25"/>
  <cols>
    <col min="1" max="1" width="9.125" style="28"/>
    <col min="2" max="2" width="31.875" style="28" bestFit="1" customWidth="1"/>
    <col min="3" max="3" width="16" style="28" bestFit="1" customWidth="1"/>
    <col min="4" max="16384" width="9.125" style="28"/>
  </cols>
  <sheetData>
    <row r="1" spans="1:3" ht="15">
      <c r="A1" s="32" t="s">
        <v>19</v>
      </c>
      <c r="B1" s="32" t="s">
        <v>25</v>
      </c>
      <c r="C1" s="32" t="s">
        <v>160</v>
      </c>
    </row>
    <row r="2" spans="1:3">
      <c r="A2" s="24">
        <v>1</v>
      </c>
      <c r="B2" s="25" t="s">
        <v>286</v>
      </c>
      <c r="C2" s="25" t="s">
        <v>163</v>
      </c>
    </row>
    <row r="3" spans="1:3">
      <c r="A3" s="24">
        <v>2</v>
      </c>
      <c r="B3" s="25" t="s">
        <v>161</v>
      </c>
      <c r="C3" s="25" t="s">
        <v>162</v>
      </c>
    </row>
    <row r="4" spans="1:3">
      <c r="A4" s="24">
        <v>3</v>
      </c>
      <c r="B4" s="25" t="s">
        <v>284</v>
      </c>
      <c r="C4" s="25" t="s">
        <v>195</v>
      </c>
    </row>
    <row r="5" spans="1:3">
      <c r="A5" s="24">
        <v>4</v>
      </c>
      <c r="B5" s="25" t="s">
        <v>287</v>
      </c>
      <c r="C5" s="25" t="s">
        <v>189</v>
      </c>
    </row>
    <row r="6" spans="1:3">
      <c r="A6" s="24">
        <v>5</v>
      </c>
      <c r="B6" s="25" t="s">
        <v>288</v>
      </c>
      <c r="C6" s="25" t="s">
        <v>180</v>
      </c>
    </row>
    <row r="7" spans="1:3">
      <c r="A7" s="24">
        <v>6</v>
      </c>
      <c r="B7" s="25" t="s">
        <v>289</v>
      </c>
      <c r="C7" s="25" t="s">
        <v>282</v>
      </c>
    </row>
    <row r="8" spans="1:3">
      <c r="A8" s="24">
        <v>7</v>
      </c>
      <c r="B8" s="25" t="s">
        <v>166</v>
      </c>
      <c r="C8" s="25" t="s">
        <v>167</v>
      </c>
    </row>
    <row r="9" spans="1:3">
      <c r="A9" s="24">
        <v>8</v>
      </c>
      <c r="B9" s="25" t="s">
        <v>176</v>
      </c>
      <c r="C9" s="25" t="s">
        <v>177</v>
      </c>
    </row>
    <row r="10" spans="1:3">
      <c r="A10" s="24">
        <v>9</v>
      </c>
      <c r="B10" s="25" t="s">
        <v>190</v>
      </c>
      <c r="C10" s="25" t="s">
        <v>191</v>
      </c>
    </row>
    <row r="11" spans="1:3">
      <c r="A11" s="24">
        <v>10</v>
      </c>
      <c r="B11" s="25" t="s">
        <v>214</v>
      </c>
      <c r="C11" s="25" t="s">
        <v>215</v>
      </c>
    </row>
    <row r="12" spans="1:3">
      <c r="A12" s="24">
        <v>11</v>
      </c>
      <c r="B12" s="25" t="s">
        <v>170</v>
      </c>
      <c r="C12" s="25" t="s">
        <v>171</v>
      </c>
    </row>
    <row r="13" spans="1:3">
      <c r="A13" s="24">
        <v>12</v>
      </c>
      <c r="B13" s="25" t="s">
        <v>290</v>
      </c>
      <c r="C13" s="25" t="s">
        <v>196</v>
      </c>
    </row>
    <row r="14" spans="1:3">
      <c r="A14" s="24">
        <v>13</v>
      </c>
      <c r="B14" s="25" t="s">
        <v>216</v>
      </c>
      <c r="C14" s="25" t="s">
        <v>217</v>
      </c>
    </row>
    <row r="15" spans="1:3">
      <c r="A15" s="24">
        <v>14</v>
      </c>
      <c r="B15" s="25" t="s">
        <v>200</v>
      </c>
      <c r="C15" s="25" t="s">
        <v>201</v>
      </c>
    </row>
    <row r="16" spans="1:3">
      <c r="A16" s="24">
        <v>15</v>
      </c>
      <c r="B16" s="25" t="s">
        <v>183</v>
      </c>
      <c r="C16" s="25" t="s">
        <v>184</v>
      </c>
    </row>
    <row r="17" spans="1:3">
      <c r="A17" s="24">
        <v>16</v>
      </c>
      <c r="B17" s="25" t="s">
        <v>172</v>
      </c>
      <c r="C17" s="25" t="s">
        <v>173</v>
      </c>
    </row>
    <row r="18" spans="1:3">
      <c r="A18" s="24">
        <v>17</v>
      </c>
      <c r="B18" s="25" t="s">
        <v>218</v>
      </c>
      <c r="C18" s="25" t="s">
        <v>219</v>
      </c>
    </row>
    <row r="19" spans="1:3">
      <c r="A19" s="24">
        <v>18</v>
      </c>
      <c r="B19" s="25" t="s">
        <v>174</v>
      </c>
      <c r="C19" s="25" t="s">
        <v>175</v>
      </c>
    </row>
    <row r="20" spans="1:3">
      <c r="A20" s="24">
        <v>19</v>
      </c>
      <c r="B20" s="25" t="s">
        <v>285</v>
      </c>
      <c r="C20" s="25" t="s">
        <v>197</v>
      </c>
    </row>
    <row r="21" spans="1:3">
      <c r="A21" s="24">
        <v>20</v>
      </c>
      <c r="B21" s="25" t="s">
        <v>291</v>
      </c>
      <c r="C21" s="25" t="s">
        <v>205</v>
      </c>
    </row>
    <row r="22" spans="1:3">
      <c r="A22" s="24">
        <v>21</v>
      </c>
      <c r="B22" s="25" t="s">
        <v>187</v>
      </c>
      <c r="C22" s="25" t="s">
        <v>188</v>
      </c>
    </row>
    <row r="23" spans="1:3">
      <c r="A23" s="24">
        <v>22</v>
      </c>
      <c r="B23" s="25" t="s">
        <v>292</v>
      </c>
      <c r="C23" s="25" t="s">
        <v>193</v>
      </c>
    </row>
    <row r="24" spans="1:3">
      <c r="A24" s="24">
        <v>23</v>
      </c>
      <c r="B24" s="25" t="s">
        <v>221</v>
      </c>
      <c r="C24" s="25" t="s">
        <v>222</v>
      </c>
    </row>
    <row r="25" spans="1:3">
      <c r="A25" s="24">
        <v>24</v>
      </c>
      <c r="B25" s="25" t="s">
        <v>293</v>
      </c>
      <c r="C25" s="25" t="s">
        <v>220</v>
      </c>
    </row>
    <row r="26" spans="1:3">
      <c r="A26" s="24">
        <v>25</v>
      </c>
      <c r="B26" s="25" t="s">
        <v>294</v>
      </c>
      <c r="C26" s="25" t="s">
        <v>194</v>
      </c>
    </row>
    <row r="27" spans="1:3">
      <c r="A27" s="24">
        <v>26</v>
      </c>
      <c r="B27" s="25" t="s">
        <v>295</v>
      </c>
      <c r="C27" s="25" t="s">
        <v>192</v>
      </c>
    </row>
    <row r="28" spans="1:3">
      <c r="A28" s="24">
        <v>27</v>
      </c>
      <c r="B28" s="25" t="s">
        <v>185</v>
      </c>
      <c r="C28" s="25" t="s">
        <v>186</v>
      </c>
    </row>
    <row r="29" spans="1:3">
      <c r="A29" s="24">
        <v>28</v>
      </c>
      <c r="B29" s="25" t="s">
        <v>178</v>
      </c>
      <c r="C29" s="25" t="s">
        <v>179</v>
      </c>
    </row>
    <row r="30" spans="1:3">
      <c r="A30" s="24">
        <v>29</v>
      </c>
      <c r="B30" s="25" t="s">
        <v>203</v>
      </c>
      <c r="C30" s="25" t="s">
        <v>204</v>
      </c>
    </row>
    <row r="31" spans="1:3">
      <c r="A31" s="24">
        <v>30</v>
      </c>
      <c r="B31" s="25" t="s">
        <v>181</v>
      </c>
      <c r="C31" s="25" t="s">
        <v>182</v>
      </c>
    </row>
    <row r="32" spans="1:3">
      <c r="A32" s="24">
        <v>31</v>
      </c>
      <c r="B32" s="25" t="s">
        <v>198</v>
      </c>
      <c r="C32" s="25" t="s">
        <v>199</v>
      </c>
    </row>
    <row r="33" spans="1:3">
      <c r="A33" s="24">
        <v>32</v>
      </c>
      <c r="B33" s="25" t="s">
        <v>296</v>
      </c>
      <c r="C33" s="25" t="s">
        <v>223</v>
      </c>
    </row>
    <row r="34" spans="1:3">
      <c r="A34" s="24">
        <v>33</v>
      </c>
      <c r="B34" s="25" t="s">
        <v>212</v>
      </c>
      <c r="C34" s="25" t="s">
        <v>213</v>
      </c>
    </row>
    <row r="35" spans="1:3">
      <c r="A35" s="24">
        <v>34</v>
      </c>
      <c r="B35" s="25" t="s">
        <v>208</v>
      </c>
      <c r="C35" s="25" t="s">
        <v>209</v>
      </c>
    </row>
    <row r="36" spans="1:3">
      <c r="A36" s="24">
        <v>35</v>
      </c>
      <c r="B36" s="25" t="s">
        <v>297</v>
      </c>
      <c r="C36" s="25" t="s">
        <v>202</v>
      </c>
    </row>
    <row r="37" spans="1:3">
      <c r="A37" s="24">
        <v>36</v>
      </c>
      <c r="B37" s="25" t="s">
        <v>298</v>
      </c>
      <c r="C37" s="25" t="s">
        <v>283</v>
      </c>
    </row>
    <row r="38" spans="1:3">
      <c r="A38" s="24">
        <v>37</v>
      </c>
      <c r="B38" s="25" t="s">
        <v>210</v>
      </c>
      <c r="C38" s="25" t="s">
        <v>211</v>
      </c>
    </row>
    <row r="39" spans="1:3">
      <c r="A39" s="24">
        <v>38</v>
      </c>
      <c r="B39" s="25" t="s">
        <v>164</v>
      </c>
      <c r="C39" s="25" t="s">
        <v>165</v>
      </c>
    </row>
    <row r="40" spans="1:3">
      <c r="A40" s="24">
        <v>39</v>
      </c>
      <c r="B40" s="25" t="s">
        <v>168</v>
      </c>
      <c r="C40" s="25" t="s">
        <v>169</v>
      </c>
    </row>
    <row r="41" spans="1:3">
      <c r="A41" s="24">
        <v>40</v>
      </c>
      <c r="B41" s="25" t="s">
        <v>206</v>
      </c>
      <c r="C41" s="25" t="s">
        <v>207</v>
      </c>
    </row>
    <row r="42" spans="1:3">
      <c r="A42" s="24">
        <v>41</v>
      </c>
      <c r="B42" s="25" t="s">
        <v>361</v>
      </c>
      <c r="C42" s="25" t="s">
        <v>362</v>
      </c>
    </row>
    <row r="43" spans="1:3">
      <c r="A43" s="24">
        <v>42</v>
      </c>
      <c r="B43" s="25" t="s">
        <v>24</v>
      </c>
      <c r="C43" s="25" t="s">
        <v>363</v>
      </c>
    </row>
  </sheetData>
  <sheetProtection algorithmName="SHA-512" hashValue="64ymLEdCgMoCqGf1UDbZY0AzwumNsJC+qzLA/1IODYYLZw5h532QV/GjbhP5+DlEJcmMwcBYNczjmDJ9qibGMw==" saltValue="rnI/8MGs4nkjoO+83X9H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81CB1915AAE3478AFE0E7B9D56688B" ma:contentTypeVersion="3" ma:contentTypeDescription="Create a new document." ma:contentTypeScope="" ma:versionID="4942aea97ccbeaaa2604f37843ea7c4a">
  <xsd:schema xmlns:xsd="http://www.w3.org/2001/XMLSchema" xmlns:xs="http://www.w3.org/2001/XMLSchema" xmlns:p="http://schemas.microsoft.com/office/2006/metadata/properties" xmlns:ns2="ef416473-2766-4957-89c6-be654ab1ffef" targetNamespace="http://schemas.microsoft.com/office/2006/metadata/properties" ma:root="true" ma:fieldsID="3cee75280f70425c69378787b0470217" ns2:_="">
    <xsd:import namespace="ef416473-2766-4957-89c6-be654ab1ff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16473-2766-4957-89c6-be654ab1f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0D934D-007B-40DF-867F-2F903775EDD7}">
  <ds:schemaRefs>
    <ds:schemaRef ds:uri="http://schemas.microsoft.com/sharepoint/v3/contenttype/forms"/>
  </ds:schemaRefs>
</ds:datastoreItem>
</file>

<file path=customXml/itemProps2.xml><?xml version="1.0" encoding="utf-8"?>
<ds:datastoreItem xmlns:ds="http://schemas.openxmlformats.org/officeDocument/2006/customXml" ds:itemID="{40CD8046-796C-4846-9F6E-44361D7B3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16473-2766-4957-89c6-be654ab1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A3E391-6C51-40CB-A08D-4406A2D11F5F}">
  <ds:schemaRefs>
    <ds:schemaRef ds:uri="http://schemas.openxmlformats.org/package/2006/metadata/core-properties"/>
    <ds:schemaRef ds:uri="ef416473-2766-4957-89c6-be654ab1ffef"/>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ECB 1</vt:lpstr>
      <vt:lpstr> Borrowing Schedule</vt:lpstr>
      <vt:lpstr>Lists</vt:lpstr>
      <vt:lpstr>Currency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Daukia</dc:creator>
  <cp:keywords/>
  <dc:description/>
  <cp:lastModifiedBy>RBIWebsite Support, Sharad Mane</cp:lastModifiedBy>
  <cp:revision/>
  <cp:lastPrinted>2026-02-12T11:19:04Z</cp:lastPrinted>
  <dcterms:created xsi:type="dcterms:W3CDTF">2026-01-06T11:02:34Z</dcterms:created>
  <dcterms:modified xsi:type="dcterms:W3CDTF">2026-04-02T08:32:43Z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0x010100FF81CB1915AAE3478AFE0E7B9D56688B</vt:lpwstr>
  </property>
  <property fmtid="{D5CDD505-2E9C-101B-9397-08002B2CF9AE}" pid="3" name="Order">
    <vt:r8>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