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comments10.xml" ContentType="application/vnd.openxmlformats-officedocument.spreadsheetml.comments+xml"/>
  <Override PartName="/xl/drawings/drawing22.xml" ContentType="application/vnd.openxmlformats-officedocument.drawing+xml"/>
  <Override PartName="/xl/comments11.xml" ContentType="application/vnd.openxmlformats-officedocument.spreadsheetml.comments+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3.xml" ContentType="application/vnd.openxmlformats-officedocument.spreadsheetml.comments+xml"/>
  <Override PartName="/xl/drawings/drawing26.xml" ContentType="application/vnd.openxmlformats-officedocument.drawing+xml"/>
  <Override PartName="/xl/comments14.xml" ContentType="application/vnd.openxmlformats-officedocument.spreadsheetml.comments+xml"/>
  <Override PartName="/xl/drawings/drawing27.xml" ContentType="application/vnd.openxmlformats-officedocument.drawing+xml"/>
  <Override PartName="/xl/comments15.xml" ContentType="application/vnd.openxmlformats-officedocument.spreadsheetml.comments+xml"/>
  <Override PartName="/xl/drawings/drawing28.xml" ContentType="application/vnd.openxmlformats-officedocument.drawing+xml"/>
  <Override PartName="/xl/comments16.xml" ContentType="application/vnd.openxmlformats-officedocument.spreadsheetml.comments+xml"/>
  <Override PartName="/xl/drawings/drawing29.xml" ContentType="application/vnd.openxmlformats-officedocument.drawing+xml"/>
  <Override PartName="/xl/comments17.xml" ContentType="application/vnd.openxmlformats-officedocument.spreadsheetml.comments+xml"/>
  <Override PartName="/xl/drawings/drawing30.xml" ContentType="application/vnd.openxmlformats-officedocument.drawing+xml"/>
  <Override PartName="/xl/comments18.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bookViews>
    <workbookView xWindow="-120" yWindow="-120" windowWidth="29040" windowHeight="15840" tabRatio="943" firstSheet="9" activeTab="9"/>
  </bookViews>
  <sheets>
    <sheet name="MainSheet" sheetId="1" state="veryHidden" r:id="rId1"/>
    <sheet name="StartUp" sheetId="2" state="veryHidden" r:id="rId2"/>
    <sheet name="+DynamicDomain" sheetId="53" state="hidden" r:id="rId3"/>
    <sheet name="Sheet1" sheetId="52" state="hidden" r:id="rId4"/>
    <sheet name="Data" sheetId="3" state="veryHidden" r:id="rId5"/>
    <sheet name="+FootnoteTexts" sheetId="36" state="veryHidden" r:id="rId6"/>
    <sheet name="+Elements" sheetId="37" state="veryHidden" r:id="rId7"/>
    <sheet name="+Lineitems" sheetId="39" state="veryHidden" r:id="rId8"/>
    <sheet name="+CellLinks" sheetId="54" state="veryHidden" r:id="rId9"/>
    <sheet name="FilingInfo" sheetId="76" r:id="rId10"/>
    <sheet name="AuthorisedSignatory" sheetId="79" r:id="rId11"/>
    <sheet name="DNBS07PART1" sheetId="55" r:id="rId12"/>
    <sheet name="DNBS07PART2" sheetId="56" r:id="rId13"/>
    <sheet name="DNBS07PART3" sheetId="57" r:id="rId14"/>
    <sheet name="DNBS07PART4" sheetId="80" r:id="rId15"/>
    <sheet name="DNBS07PART5" sheetId="59" r:id="rId16"/>
    <sheet name="DNBS07PART6" sheetId="81" r:id="rId17"/>
    <sheet name="DNBS07PART7" sheetId="62" r:id="rId18"/>
    <sheet name="DNBS07PART8" sheetId="63" r:id="rId19"/>
    <sheet name="DNBS07PART8A" sheetId="64" r:id="rId20"/>
    <sheet name="DNBS07PART9" sheetId="75" r:id="rId21"/>
    <sheet name="DNBS07PART10" sheetId="74" r:id="rId22"/>
    <sheet name="DNBS07PART11" sheetId="73" r:id="rId23"/>
    <sheet name="DNBS07PART12" sheetId="82" r:id="rId24"/>
    <sheet name="DNBS07PART13" sheetId="72" r:id="rId25"/>
    <sheet name="DNBS07PART14" sheetId="71" r:id="rId26"/>
    <sheet name="DNBS07PART15" sheetId="70" r:id="rId27"/>
    <sheet name="DNBS07PART16" sheetId="69" r:id="rId28"/>
    <sheet name="DNBS07PART17" sheetId="68" r:id="rId29"/>
    <sheet name="DNBS07PART18" sheetId="67" r:id="rId30"/>
    <sheet name="DNBS07PART19" sheetId="66" r:id="rId31"/>
    <sheet name="DNBS07Annex1" sheetId="83" r:id="rId32"/>
    <sheet name="DNBS07Annex2" sheetId="84" r:id="rId33"/>
    <sheet name="DNBS07Annex3" sheetId="85" r:id="rId34"/>
    <sheet name="DNBS07Annex4" sheetId="86" r:id="rId35"/>
    <sheet name="DNBS07Annex5" sheetId="87" r:id="rId36"/>
    <sheet name="DNBS07Annex6" sheetId="88" r:id="rId37"/>
    <sheet name="DNBS07Annex7" sheetId="89" r:id="rId38"/>
    <sheet name="DNBS07Annex8" sheetId="90" r:id="rId39"/>
    <sheet name="DNBS07Annex9" sheetId="91" r:id="rId40"/>
    <sheet name="DNBS07Annex10" sheetId="92" r:id="rId41"/>
    <sheet name="DNBS07Annex11" sheetId="65" r:id="rId42"/>
    <sheet name="+TextblockTexts" sheetId="94" state="veryHidden" r:id="rId43"/>
    <sheet name="Sheet2" sheetId="93" state="hidden" r:id="rId44"/>
    <sheet name="Sheet3" sheetId="95" state="hidden" r:id="rId45"/>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69" l="1"/>
  <c r="M31" i="72"/>
  <c r="J31" i="72"/>
  <c r="I31" i="72"/>
  <c r="H31" i="72"/>
  <c r="G31" i="72"/>
  <c r="N16" i="72"/>
  <c r="N31" i="72" s="1"/>
  <c r="J85" i="75"/>
  <c r="I85" i="75"/>
  <c r="H85" i="75"/>
  <c r="G85" i="75"/>
  <c r="F85" i="75"/>
  <c r="K85" i="75" s="1"/>
  <c r="K70" i="75"/>
  <c r="N55" i="75"/>
  <c r="M55" i="75"/>
  <c r="L55" i="75"/>
  <c r="J55" i="75"/>
  <c r="I55" i="75"/>
  <c r="H55" i="75"/>
  <c r="G55" i="75"/>
  <c r="F55" i="75"/>
  <c r="K40" i="75"/>
  <c r="K55" i="75" s="1"/>
  <c r="O55" i="75" s="1"/>
  <c r="H25" i="75"/>
  <c r="H24" i="75"/>
  <c r="H23" i="75"/>
  <c r="H22" i="75"/>
  <c r="H21" i="75"/>
  <c r="A250" i="39" s="1"/>
  <c r="H20" i="75"/>
  <c r="H19" i="75"/>
  <c r="H18" i="75"/>
  <c r="H17" i="75"/>
  <c r="H16" i="75"/>
  <c r="G15" i="75"/>
  <c r="F15" i="75"/>
  <c r="H15" i="75" s="1"/>
  <c r="A17" i="39" s="1"/>
  <c r="H48" i="63"/>
  <c r="H47" i="63"/>
  <c r="H46" i="63"/>
  <c r="H45" i="63"/>
  <c r="H44" i="63"/>
  <c r="H43" i="63"/>
  <c r="G42" i="63"/>
  <c r="A51" i="39" s="1"/>
  <c r="F42" i="63"/>
  <c r="H41" i="63"/>
  <c r="H40" i="63"/>
  <c r="H39" i="63"/>
  <c r="G38" i="63"/>
  <c r="F38" i="63"/>
  <c r="H38" i="63" s="1"/>
  <c r="A63" i="39" s="1"/>
  <c r="H36" i="63"/>
  <c r="H35" i="63"/>
  <c r="H34" i="63"/>
  <c r="H33" i="63"/>
  <c r="G32" i="63"/>
  <c r="A41" i="39" s="1"/>
  <c r="F32" i="63"/>
  <c r="F37" i="63" s="1"/>
  <c r="A30" i="39" s="1"/>
  <c r="F18" i="63"/>
  <c r="H55" i="62"/>
  <c r="H54" i="62"/>
  <c r="H53" i="62"/>
  <c r="H52" i="62"/>
  <c r="H51" i="62"/>
  <c r="H50" i="62"/>
  <c r="H49" i="62"/>
  <c r="H48" i="62"/>
  <c r="H47" i="62"/>
  <c r="G46" i="62"/>
  <c r="F46" i="62"/>
  <c r="H46" i="62" s="1"/>
  <c r="A182" i="39" s="1"/>
  <c r="H45" i="62"/>
  <c r="H44" i="62"/>
  <c r="A301" i="39" s="1"/>
  <c r="H43" i="62"/>
  <c r="H42" i="62"/>
  <c r="G41" i="62"/>
  <c r="F41" i="62"/>
  <c r="H41" i="62" s="1"/>
  <c r="A298" i="39" s="1"/>
  <c r="H40" i="62"/>
  <c r="H39" i="62"/>
  <c r="H38" i="62"/>
  <c r="G37" i="62"/>
  <c r="F37" i="62"/>
  <c r="H37" i="62" s="1"/>
  <c r="A294" i="39" s="1"/>
  <c r="H36" i="62"/>
  <c r="H35" i="62"/>
  <c r="H34" i="62"/>
  <c r="G33" i="62"/>
  <c r="A279" i="39" s="1"/>
  <c r="F33" i="62"/>
  <c r="H32" i="62"/>
  <c r="H31" i="62"/>
  <c r="H30" i="62"/>
  <c r="G29" i="62"/>
  <c r="F29" i="62"/>
  <c r="H29" i="62" s="1"/>
  <c r="A286" i="39" s="1"/>
  <c r="F28" i="62"/>
  <c r="H27" i="62"/>
  <c r="H26" i="62"/>
  <c r="H25" i="62"/>
  <c r="H23" i="62"/>
  <c r="H22" i="62"/>
  <c r="H21" i="62"/>
  <c r="A175" i="39" s="1"/>
  <c r="H20" i="62"/>
  <c r="H19" i="62"/>
  <c r="H18" i="62"/>
  <c r="H17" i="62"/>
  <c r="H16" i="62"/>
  <c r="G15" i="62"/>
  <c r="F15" i="62"/>
  <c r="H15" i="62" s="1"/>
  <c r="A169" i="39" s="1"/>
  <c r="F20" i="81"/>
  <c r="H19" i="81"/>
  <c r="H17" i="81"/>
  <c r="H16" i="81"/>
  <c r="H15" i="81"/>
  <c r="H14" i="81"/>
  <c r="H20" i="81" s="1"/>
  <c r="F30" i="59"/>
  <c r="F18" i="59"/>
  <c r="F17" i="59"/>
  <c r="F16" i="59"/>
  <c r="F21" i="59" s="1"/>
  <c r="A82" i="39" s="1"/>
  <c r="F15" i="59"/>
  <c r="F22" i="59" s="1"/>
  <c r="K56" i="80"/>
  <c r="J56" i="80"/>
  <c r="I56" i="80"/>
  <c r="H56" i="80"/>
  <c r="G56" i="80"/>
  <c r="F56" i="80"/>
  <c r="E56" i="80"/>
  <c r="L28" i="80"/>
  <c r="J28" i="80"/>
  <c r="I28" i="80"/>
  <c r="H28" i="80"/>
  <c r="G28" i="80"/>
  <c r="F28" i="80"/>
  <c r="E28" i="80"/>
  <c r="L14" i="80"/>
  <c r="F65" i="57"/>
  <c r="F59" i="57"/>
  <c r="F46" i="57"/>
  <c r="F36" i="57"/>
  <c r="F32" i="57"/>
  <c r="F26" i="57"/>
  <c r="F23" i="57"/>
  <c r="F22" i="57"/>
  <c r="F19" i="57" s="1"/>
  <c r="F18" i="57" s="1"/>
  <c r="F42" i="57" s="1"/>
  <c r="F66" i="57" s="1"/>
  <c r="F68" i="57" s="1"/>
  <c r="F12" i="57"/>
  <c r="F11" i="57"/>
  <c r="F36" i="56"/>
  <c r="F33" i="56"/>
  <c r="F30" i="56"/>
  <c r="F27" i="56"/>
  <c r="F25" i="56" s="1"/>
  <c r="F21" i="56"/>
  <c r="F15" i="56"/>
  <c r="F58" i="56" s="1"/>
  <c r="F112" i="55"/>
  <c r="F118" i="55" s="1"/>
  <c r="F86" i="55"/>
  <c r="F80" i="55"/>
  <c r="F63" i="55"/>
  <c r="F55" i="55"/>
  <c r="F52" i="55"/>
  <c r="F50" i="55"/>
  <c r="F40" i="55"/>
  <c r="F31" i="55"/>
  <c r="F30" i="55" s="1"/>
  <c r="F76" i="55" s="1"/>
  <c r="F20" i="55"/>
  <c r="F16" i="55"/>
  <c r="F13" i="55"/>
  <c r="C246" i="54"/>
  <c r="B246" i="54"/>
  <c r="C245" i="54"/>
  <c r="B245" i="54"/>
  <c r="C244" i="54"/>
  <c r="B244" i="54"/>
  <c r="C243" i="54"/>
  <c r="B243" i="54"/>
  <c r="C242" i="54"/>
  <c r="B242" i="54"/>
  <c r="C241" i="54"/>
  <c r="B241" i="54"/>
  <c r="C240" i="54"/>
  <c r="B240" i="54"/>
  <c r="C239" i="54"/>
  <c r="B239" i="54"/>
  <c r="C238" i="54"/>
  <c r="B238" i="54"/>
  <c r="C237" i="54"/>
  <c r="B237" i="54"/>
  <c r="C236" i="54"/>
  <c r="B236" i="54"/>
  <c r="C235" i="54"/>
  <c r="B235" i="54"/>
  <c r="C234" i="54"/>
  <c r="B234" i="54"/>
  <c r="C233" i="54"/>
  <c r="B233" i="54"/>
  <c r="C232" i="54"/>
  <c r="B232" i="54"/>
  <c r="C231" i="54"/>
  <c r="B231" i="54"/>
  <c r="C230" i="54"/>
  <c r="B230" i="54"/>
  <c r="C229" i="54"/>
  <c r="B229" i="54"/>
  <c r="C228" i="54"/>
  <c r="B228" i="54"/>
  <c r="C227" i="54"/>
  <c r="B227" i="54"/>
  <c r="C226" i="54"/>
  <c r="B226" i="54"/>
  <c r="C225" i="54"/>
  <c r="B225" i="54"/>
  <c r="C224" i="54"/>
  <c r="B224" i="54"/>
  <c r="C223" i="54"/>
  <c r="B223" i="54"/>
  <c r="C222" i="54"/>
  <c r="B222" i="54"/>
  <c r="C221" i="54"/>
  <c r="B221" i="54"/>
  <c r="C220" i="54"/>
  <c r="B220" i="54"/>
  <c r="C219" i="54"/>
  <c r="B219" i="54"/>
  <c r="C218" i="54"/>
  <c r="B218" i="54"/>
  <c r="C217" i="54"/>
  <c r="B217" i="54"/>
  <c r="C216" i="54"/>
  <c r="B216" i="54"/>
  <c r="C215" i="54"/>
  <c r="B215" i="54"/>
  <c r="C214" i="54"/>
  <c r="B214" i="54"/>
  <c r="C213" i="54"/>
  <c r="B213" i="54"/>
  <c r="C212" i="54"/>
  <c r="B212" i="54"/>
  <c r="C211" i="54"/>
  <c r="B211" i="54"/>
  <c r="C210" i="54"/>
  <c r="B210" i="54"/>
  <c r="C209" i="54"/>
  <c r="B209" i="54"/>
  <c r="C208" i="54"/>
  <c r="B208" i="54"/>
  <c r="C207" i="54"/>
  <c r="B207" i="54"/>
  <c r="C206" i="54"/>
  <c r="B206" i="54"/>
  <c r="C205" i="54"/>
  <c r="B205" i="54"/>
  <c r="C204" i="54"/>
  <c r="B204" i="54"/>
  <c r="C203" i="54"/>
  <c r="B203" i="54"/>
  <c r="C202" i="54"/>
  <c r="B202" i="54"/>
  <c r="C201" i="54"/>
  <c r="B201" i="54"/>
  <c r="C200" i="54"/>
  <c r="B200" i="54"/>
  <c r="C199" i="54"/>
  <c r="B199" i="54"/>
  <c r="C198" i="54"/>
  <c r="B198" i="54"/>
  <c r="C197" i="54"/>
  <c r="B197" i="54"/>
  <c r="C196" i="54"/>
  <c r="B196" i="54"/>
  <c r="C195" i="54"/>
  <c r="B195" i="54"/>
  <c r="C194" i="54"/>
  <c r="B194" i="54"/>
  <c r="C193" i="54"/>
  <c r="B193" i="54"/>
  <c r="C192" i="54"/>
  <c r="B192" i="54"/>
  <c r="C191" i="54"/>
  <c r="B191" i="54"/>
  <c r="C190" i="54"/>
  <c r="B190" i="54"/>
  <c r="C189" i="54"/>
  <c r="B189" i="54"/>
  <c r="C188" i="54"/>
  <c r="B188" i="54"/>
  <c r="C187" i="54"/>
  <c r="B187" i="54"/>
  <c r="C186" i="54"/>
  <c r="B186" i="54"/>
  <c r="C185" i="54"/>
  <c r="B185" i="54"/>
  <c r="C184" i="54"/>
  <c r="B184" i="54"/>
  <c r="C183" i="54"/>
  <c r="B183" i="54"/>
  <c r="C182" i="54"/>
  <c r="B182" i="54"/>
  <c r="C181" i="54"/>
  <c r="B181" i="54"/>
  <c r="C180" i="54"/>
  <c r="B180" i="54"/>
  <c r="C179" i="54"/>
  <c r="B179" i="54"/>
  <c r="C178" i="54"/>
  <c r="B178" i="54"/>
  <c r="C177" i="54"/>
  <c r="B177" i="54"/>
  <c r="C176" i="54"/>
  <c r="B176" i="54"/>
  <c r="C175" i="54"/>
  <c r="B175" i="54"/>
  <c r="C174" i="54"/>
  <c r="B174" i="54"/>
  <c r="C173" i="54"/>
  <c r="B173" i="54"/>
  <c r="C172" i="54"/>
  <c r="B172" i="54"/>
  <c r="C171" i="54"/>
  <c r="B171" i="54"/>
  <c r="C170" i="54"/>
  <c r="B170" i="54"/>
  <c r="C169" i="54"/>
  <c r="B169" i="54"/>
  <c r="C168" i="54"/>
  <c r="B168" i="54"/>
  <c r="C167" i="54"/>
  <c r="B167" i="54"/>
  <c r="C166" i="54"/>
  <c r="B166" i="54"/>
  <c r="C165" i="54"/>
  <c r="B165" i="54"/>
  <c r="C164" i="54"/>
  <c r="B164" i="54"/>
  <c r="C163" i="54"/>
  <c r="B163" i="54"/>
  <c r="C162" i="54"/>
  <c r="B162" i="54"/>
  <c r="C161" i="54"/>
  <c r="B161" i="54"/>
  <c r="C160" i="54"/>
  <c r="B160" i="54"/>
  <c r="C159" i="54"/>
  <c r="B159" i="54"/>
  <c r="C158" i="54"/>
  <c r="B158" i="54"/>
  <c r="C157" i="54"/>
  <c r="B157" i="54"/>
  <c r="C156" i="54"/>
  <c r="B156" i="54"/>
  <c r="C155" i="54"/>
  <c r="B155" i="54"/>
  <c r="C154" i="54"/>
  <c r="B154" i="54"/>
  <c r="C153" i="54"/>
  <c r="B153" i="54"/>
  <c r="C152" i="54"/>
  <c r="B152" i="54"/>
  <c r="C151" i="54"/>
  <c r="B151" i="54"/>
  <c r="C150" i="54"/>
  <c r="B150" i="54"/>
  <c r="C149" i="54"/>
  <c r="B149" i="54"/>
  <c r="C148" i="54"/>
  <c r="B148" i="54"/>
  <c r="C147" i="54"/>
  <c r="B147" i="54"/>
  <c r="C146" i="54"/>
  <c r="B146" i="54"/>
  <c r="C145" i="54"/>
  <c r="B145" i="54"/>
  <c r="C144" i="54"/>
  <c r="B144" i="54"/>
  <c r="C143" i="54"/>
  <c r="B143" i="54"/>
  <c r="C142" i="54"/>
  <c r="B142" i="54"/>
  <c r="C141" i="54"/>
  <c r="B141" i="54"/>
  <c r="C140" i="54"/>
  <c r="B140" i="54"/>
  <c r="C139" i="54"/>
  <c r="B139" i="54"/>
  <c r="C138" i="54"/>
  <c r="B138" i="54"/>
  <c r="C137" i="54"/>
  <c r="B137" i="54"/>
  <c r="C136" i="54"/>
  <c r="B136" i="54"/>
  <c r="C135" i="54"/>
  <c r="B135" i="54"/>
  <c r="C134" i="54"/>
  <c r="B134" i="54"/>
  <c r="C133" i="54"/>
  <c r="B133" i="54"/>
  <c r="C132" i="54"/>
  <c r="B132" i="54"/>
  <c r="C131" i="54"/>
  <c r="B131" i="54"/>
  <c r="C130" i="54"/>
  <c r="B130" i="54"/>
  <c r="C129" i="54"/>
  <c r="B129" i="54"/>
  <c r="C128" i="54"/>
  <c r="B128" i="54"/>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A307" i="39"/>
  <c r="A306" i="39"/>
  <c r="A305" i="39"/>
  <c r="A304" i="39"/>
  <c r="A303" i="39"/>
  <c r="A302" i="39"/>
  <c r="A300" i="39"/>
  <c r="A299" i="39"/>
  <c r="A297" i="39"/>
  <c r="A296" i="39"/>
  <c r="A295" i="39"/>
  <c r="A293" i="39"/>
  <c r="A292" i="39"/>
  <c r="A291" i="39"/>
  <c r="A289" i="39"/>
  <c r="A288" i="39"/>
  <c r="A287" i="39"/>
  <c r="A283" i="39"/>
  <c r="A282" i="39"/>
  <c r="A281" i="39"/>
  <c r="A280" i="39"/>
  <c r="A278" i="39"/>
  <c r="A277" i="39"/>
  <c r="A276" i="39"/>
  <c r="A275" i="39"/>
  <c r="A274" i="39"/>
  <c r="A273" i="39"/>
  <c r="A272" i="39"/>
  <c r="A271" i="39"/>
  <c r="A270" i="39"/>
  <c r="A269" i="39"/>
  <c r="A268" i="39"/>
  <c r="A267" i="39"/>
  <c r="A266" i="39"/>
  <c r="A265" i="39"/>
  <c r="A264" i="39"/>
  <c r="A263" i="39"/>
  <c r="A262" i="39"/>
  <c r="A261" i="39"/>
  <c r="A260" i="39"/>
  <c r="A259" i="39"/>
  <c r="A258" i="39"/>
  <c r="A257" i="39"/>
  <c r="A256" i="39"/>
  <c r="A255" i="39"/>
  <c r="A254" i="39"/>
  <c r="A253" i="39"/>
  <c r="A252" i="39"/>
  <c r="A251"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1" i="39"/>
  <c r="A180" i="39"/>
  <c r="A179" i="39"/>
  <c r="A178" i="39"/>
  <c r="A177" i="39"/>
  <c r="A176" i="39"/>
  <c r="A174" i="39"/>
  <c r="A173" i="39"/>
  <c r="A172" i="39"/>
  <c r="A171" i="39"/>
  <c r="A170"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1" i="39"/>
  <c r="A80" i="39"/>
  <c r="A79" i="39"/>
  <c r="A78" i="39"/>
  <c r="A77" i="39"/>
  <c r="A76" i="39"/>
  <c r="A75" i="39"/>
  <c r="A74" i="39"/>
  <c r="A73" i="39"/>
  <c r="A72" i="39"/>
  <c r="A71" i="39"/>
  <c r="A70" i="39"/>
  <c r="A69" i="39"/>
  <c r="A68" i="39"/>
  <c r="A66" i="39"/>
  <c r="A65" i="39"/>
  <c r="A64" i="39"/>
  <c r="A61" i="39"/>
  <c r="A60" i="39"/>
  <c r="A59" i="39"/>
  <c r="A58" i="39"/>
  <c r="A56" i="39"/>
  <c r="A55" i="39"/>
  <c r="A54" i="39"/>
  <c r="A53" i="39"/>
  <c r="A52" i="39"/>
  <c r="A50" i="39"/>
  <c r="A49" i="39"/>
  <c r="A48" i="39"/>
  <c r="A47" i="39"/>
  <c r="A45" i="39"/>
  <c r="A44" i="39"/>
  <c r="A43" i="39"/>
  <c r="A42" i="39"/>
  <c r="A40" i="39"/>
  <c r="A39" i="39"/>
  <c r="A38" i="39"/>
  <c r="A37" i="39"/>
  <c r="A36" i="39"/>
  <c r="A35" i="39"/>
  <c r="A34" i="39"/>
  <c r="A33" i="39"/>
  <c r="A32" i="39"/>
  <c r="A31" i="39"/>
  <c r="A29" i="39"/>
  <c r="A28" i="39"/>
  <c r="A27" i="39"/>
  <c r="A26" i="39"/>
  <c r="A25" i="39"/>
  <c r="A24" i="39"/>
  <c r="A23" i="39"/>
  <c r="A22" i="39"/>
  <c r="A21" i="39"/>
  <c r="A20" i="39"/>
  <c r="A19" i="39"/>
  <c r="A18" i="39"/>
  <c r="A16" i="39"/>
  <c r="A15" i="39"/>
  <c r="A14" i="39"/>
  <c r="A13" i="39"/>
  <c r="A12" i="39"/>
  <c r="A11" i="39"/>
  <c r="A10" i="39"/>
  <c r="A9" i="39"/>
  <c r="A8" i="39"/>
  <c r="A7" i="39"/>
  <c r="A6" i="39"/>
  <c r="A5" i="39"/>
  <c r="A4" i="39"/>
  <c r="A3" i="39"/>
  <c r="A2" i="39"/>
  <c r="A1" i="39"/>
  <c r="F31" i="59" l="1"/>
  <c r="A216" i="39" s="1"/>
  <c r="A83" i="39"/>
  <c r="F96" i="55"/>
  <c r="H33" i="62"/>
  <c r="A290" i="39" s="1"/>
  <c r="H32" i="63"/>
  <c r="A57" i="39" s="1"/>
  <c r="H42" i="63"/>
  <c r="A67" i="39" s="1"/>
  <c r="O40" i="75"/>
  <c r="G28" i="62"/>
  <c r="A284" i="39" s="1"/>
  <c r="G37" i="63"/>
  <c r="A46" i="39" s="1"/>
  <c r="H28" i="62" l="1"/>
  <c r="A285" i="39" s="1"/>
  <c r="H37" i="63"/>
  <c r="A62" i="39" s="1"/>
  <c r="F32" i="59"/>
  <c r="A217" i="39" s="1"/>
</calcChain>
</file>

<file path=xl/comments1.xml><?xml version="1.0" encoding="utf-8"?>
<comments xmlns="http://schemas.openxmlformats.org/spreadsheetml/2006/main">
  <authors>
    <author>rupatil</author>
  </authors>
  <commentList>
    <comment ref="E20" authorId="0" shapeId="0">
      <text>
        <r>
          <rPr>
            <b/>
            <sz val="9"/>
            <color indexed="81"/>
            <rFont val="Tahoma"/>
            <family val="2"/>
          </rPr>
          <t xml:space="preserve">[Date Format: dd-MM-yyyy]Please double click to show the popup
</t>
        </r>
      </text>
    </comment>
    <comment ref="E21" authorId="0" shapeId="0">
      <text>
        <r>
          <rPr>
            <b/>
            <sz val="9"/>
            <color indexed="81"/>
            <rFont val="Tahoma"/>
            <family val="2"/>
          </rPr>
          <t xml:space="preserve">[Date Format: dd-MM-yyyy]Please double click to show the popup
</t>
        </r>
      </text>
    </comment>
    <comment ref="E28" authorId="0" shapeId="0">
      <text>
        <r>
          <rPr>
            <b/>
            <sz val="9"/>
            <color indexed="81"/>
            <rFont val="Tahoma"/>
            <family val="2"/>
          </rPr>
          <t xml:space="preserve">[Date Format: dd-MM-yyyy]Please double click to show the popup
</t>
        </r>
      </text>
    </comment>
  </commentList>
</comments>
</file>

<file path=xl/comments10.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List>
</comments>
</file>

<file path=xl/comments11.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J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List>
</comments>
</file>

<file path=xl/comments12.xml><?xml version="1.0" encoding="utf-8"?>
<comments xmlns="http://schemas.openxmlformats.org/spreadsheetml/2006/main">
  <authors>
    <author>rupatil</author>
  </authors>
  <commentList>
    <comment ref="K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List>
</comments>
</file>

<file path=xl/comments13.xml><?xml version="1.0" encoding="utf-8"?>
<comments xmlns="http://schemas.openxmlformats.org/spreadsheetml/2006/main">
  <authors>
    <author>rupatil</author>
  </authors>
  <commentList>
    <comment ref="F15" authorId="0" shapeId="0">
      <text>
        <r>
          <rPr>
            <b/>
            <sz val="9"/>
            <color indexed="81"/>
            <rFont val="Tahoma"/>
            <family val="2"/>
          </rPr>
          <t>[Date Format: dd-MM-yyyy]Please double click to show the popup</t>
        </r>
        <r>
          <rPr>
            <sz val="9"/>
            <color indexed="81"/>
            <rFont val="Tahoma"/>
            <family val="2"/>
          </rPr>
          <t xml:space="preserve">
</t>
        </r>
      </text>
    </comment>
  </commentList>
</comments>
</file>

<file path=xl/comments14.xml><?xml version="1.0" encoding="utf-8"?>
<comments xmlns="http://schemas.openxmlformats.org/spreadsheetml/2006/main">
  <authors>
    <author>rupatil</author>
  </authors>
  <commentList>
    <comment ref="J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 ref="Q15" authorId="0" shapeId="0">
      <text>
        <r>
          <rPr>
            <b/>
            <sz val="9"/>
            <color indexed="81"/>
            <rFont val="Tahoma"/>
            <family val="2"/>
          </rPr>
          <t xml:space="preserve">[Date Format: dd-MM-yyyy]Please double click to show the popup
</t>
        </r>
      </text>
    </comment>
  </commentList>
</comments>
</file>

<file path=xl/comments15.xml><?xml version="1.0" encoding="utf-8"?>
<comments xmlns="http://schemas.openxmlformats.org/spreadsheetml/2006/main">
  <authors>
    <author>rupatil</author>
  </authors>
  <commentList>
    <comment ref="I15" authorId="0" shapeId="0">
      <text>
        <r>
          <rPr>
            <b/>
            <sz val="9"/>
            <color indexed="81"/>
            <rFont val="Tahoma"/>
            <family val="2"/>
          </rPr>
          <t xml:space="preserve">[Date Format: dd-MM-yyyy]Please double click to show the popup
</t>
        </r>
      </text>
    </comment>
    <comment ref="J15" authorId="0" shapeId="0">
      <text>
        <r>
          <rPr>
            <b/>
            <sz val="9"/>
            <color indexed="81"/>
            <rFont val="Tahoma"/>
            <family val="2"/>
          </rPr>
          <t xml:space="preserve">[Date Format: dd-MM-yyyy]Please double click to show the popup
</t>
        </r>
      </text>
    </comment>
  </commentList>
</comments>
</file>

<file path=xl/comments16.xml><?xml version="1.0" encoding="utf-8"?>
<comments xmlns="http://schemas.openxmlformats.org/spreadsheetml/2006/main">
  <authors>
    <author>rupatil</author>
  </authors>
  <commentList>
    <comment ref="K14" authorId="0" shapeId="0">
      <text>
        <r>
          <rPr>
            <b/>
            <sz val="9"/>
            <color indexed="81"/>
            <rFont val="Tahoma"/>
            <family val="2"/>
          </rPr>
          <t xml:space="preserve">[Date Format: dd-MM-yyyy]Please double click to show the popup
</t>
        </r>
      </text>
    </comment>
    <comment ref="L14" authorId="0" shapeId="0">
      <text>
        <r>
          <rPr>
            <b/>
            <sz val="9"/>
            <color indexed="81"/>
            <rFont val="Tahoma"/>
            <family val="2"/>
          </rPr>
          <t xml:space="preserve">[Date Format: dd-MM-yyyy]Please double click to show the popup
</t>
        </r>
      </text>
    </comment>
  </commentList>
</comments>
</file>

<file path=xl/comments17.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18.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19.xml><?xml version="1.0" encoding="utf-8"?>
<comments xmlns="http://schemas.openxmlformats.org/spreadsheetml/2006/main">
  <authors>
    <author>rupatil</author>
  </authors>
  <commentList>
    <comment ref="J15" authorId="0" shapeId="0">
      <text>
        <r>
          <rPr>
            <b/>
            <sz val="9"/>
            <color indexed="81"/>
            <rFont val="Tahoma"/>
            <family val="2"/>
          </rPr>
          <t>[Date Format: dd-MM-yyyy]Please double click to show the popup</t>
        </r>
        <r>
          <rPr>
            <sz val="9"/>
            <color indexed="81"/>
            <rFont val="Tahoma"/>
            <family val="2"/>
          </rPr>
          <t xml:space="preserve">
</t>
        </r>
      </text>
    </comment>
    <comment ref="K15" authorId="0" shapeId="0">
      <text>
        <r>
          <rPr>
            <b/>
            <sz val="9"/>
            <color indexed="81"/>
            <rFont val="Tahoma"/>
            <family val="2"/>
          </rPr>
          <t>[Date Format: dd-MM-yyyy]Please double click to show the popup</t>
        </r>
        <r>
          <rPr>
            <sz val="9"/>
            <color indexed="81"/>
            <rFont val="Tahoma"/>
            <family val="2"/>
          </rPr>
          <t xml:space="preserve">
</t>
        </r>
      </text>
    </comment>
  </commentList>
</comments>
</file>

<file path=xl/comments2.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F11" authorId="0" shapeId="0">
      <text>
        <r>
          <rPr>
            <b/>
            <sz val="9"/>
            <color indexed="81"/>
            <rFont val="Tahoma"/>
            <family val="2"/>
          </rPr>
          <t xml:space="preserve">[Date Format: dd-MM-yyyy]Please double click to show the popup
</t>
        </r>
      </text>
    </comment>
    <comment ref="F12"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rupatil</author>
  </authors>
  <commentList>
    <comment ref="H15" authorId="0" shapeId="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List>
</comments>
</file>

<file path=xl/comments6.xml><?xml version="1.0" encoding="utf-8"?>
<comments xmlns="http://schemas.openxmlformats.org/spreadsheetml/2006/main">
  <authors>
    <author>rupatil</author>
  </authors>
  <commentList>
    <comment ref="G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List>
</comments>
</file>

<file path=xl/comments7.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N15" authorId="0" shapeId="0">
      <text>
        <r>
          <rPr>
            <b/>
            <sz val="9"/>
            <color indexed="81"/>
            <rFont val="Tahoma"/>
            <family val="2"/>
          </rPr>
          <t xml:space="preserve">[Date Format: dd-MM-yyyy]Please double click to show the popup
</t>
        </r>
      </text>
    </comment>
  </commentList>
</comments>
</file>

<file path=xl/comments8.xml><?xml version="1.0" encoding="utf-8"?>
<comments xmlns="http://schemas.openxmlformats.org/spreadsheetml/2006/main">
  <authors>
    <author>rupatil</author>
  </authors>
  <commentList>
    <comment ref="F15" authorId="0" shapeId="0">
      <text>
        <r>
          <rPr>
            <b/>
            <sz val="9"/>
            <color indexed="81"/>
            <rFont val="Tahoma"/>
            <family val="2"/>
          </rPr>
          <t xml:space="preserve">[Date Format: dd-MM-yyyy]Please double click to show the popup
</t>
        </r>
      </text>
    </comment>
    <comment ref="G15" authorId="0" shapeId="0">
      <text>
        <r>
          <rPr>
            <b/>
            <sz val="9"/>
            <color indexed="81"/>
            <rFont val="Tahoma"/>
            <family val="2"/>
          </rPr>
          <t xml:space="preserve">[Date Format: dd-MM-yyyy]Please double click to show the popup
</t>
        </r>
      </text>
    </comment>
    <comment ref="Q15" authorId="0" shapeId="0">
      <text>
        <r>
          <rPr>
            <b/>
            <sz val="9"/>
            <color indexed="81"/>
            <rFont val="Tahoma"/>
            <family val="2"/>
          </rPr>
          <t xml:space="preserve">[Date Format: dd-MM-yyyy]Please double click to show the popup
</t>
        </r>
      </text>
    </comment>
  </commentList>
</comments>
</file>

<file path=xl/comments9.xml><?xml version="1.0" encoding="utf-8"?>
<comments xmlns="http://schemas.openxmlformats.org/spreadsheetml/2006/main">
  <authors>
    <author>rupatil</author>
  </authors>
  <commentList>
    <comment ref="G15" authorId="0" shapeId="0">
      <text>
        <r>
          <rPr>
            <b/>
            <sz val="9"/>
            <color indexed="81"/>
            <rFont val="Tahoma"/>
            <family val="2"/>
          </rPr>
          <t xml:space="preserve">[Date Format: dd-MM-yyyy]Please double click to show the popup
</t>
        </r>
      </text>
    </comment>
    <comment ref="J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 ref="N15" authorId="0" shapeId="0">
      <text>
        <r>
          <rPr>
            <b/>
            <sz val="9"/>
            <color indexed="81"/>
            <rFont val="Tahoma"/>
            <family val="2"/>
          </rPr>
          <t xml:space="preserve">[Date Format: dd-MM-yyyy]Please double click to show the popup
</t>
        </r>
      </text>
    </comment>
    <comment ref="P15" authorId="0" shapeId="0">
      <text>
        <r>
          <rPr>
            <b/>
            <sz val="9"/>
            <color indexed="81"/>
            <rFont val="Tahoma"/>
            <family val="2"/>
          </rPr>
          <t xml:space="preserve">[Date Format: dd-MM-yyyy]Please double click to show the popup
</t>
        </r>
      </text>
    </comment>
    <comment ref="S15"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<sst xmlns="http://schemas.openxmlformats.org/spreadsheetml/2006/main" count="4945" uniqueCount="1725">
  <si>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</si>
  <si>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</si>
  <si>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</si>
  <si>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</si>
  <si>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</si>
  <si>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</si>
  <si>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</si>
  <si>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</si>
  <si>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</si>
  <si>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</si>
  <si>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</si>
  <si>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</si>
  <si>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</si>
  <si>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</si>
  <si>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</si>
  <si>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</si>
  <si>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</si>
  <si>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</si>
  <si>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</si>
  <si>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</si>
  <si>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</si>
  <si>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</si>
  <si>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</si>
  <si>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</si>
  <si>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</si>
  <si>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</si>
  <si>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</si>
  <si>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</si>
  <si>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</si>
  <si>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</si>
  <si>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</si>
  <si>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</si>
  <si>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</si>
  <si>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</si>
  <si>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</si>
  <si>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</si>
  <si>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</si>
  <si>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</si>
  <si>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</si>
  <si>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</si>
  <si>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</si>
  <si>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</si>
  <si>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</si>
  <si>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</si>
  <si>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</si>
  <si>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</si>
  <si>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</si>
  <si>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</si>
  <si>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</si>
  <si>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</si>
  <si>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</si>
  <si>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</si>
  <si>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</si>
  <si>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</si>
  <si>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</si>
  <si>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</si>
  <si>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</si>
  <si>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</si>
  <si>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</si>
  <si>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</si>
  <si>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</si>
  <si>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</si>
  <si>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</si>
  <si>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</si>
  <si>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</si>
  <si>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</si>
  <si>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</si>
  <si>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</si>
  <si>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</si>
  <si>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</si>
  <si>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</si>
  <si>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</si>
  <si>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</si>
  <si>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</si>
  <si>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</si>
  <si>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</si>
  <si>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</si>
  <si>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</si>
  <si>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</si>
  <si>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</si>
  <si>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</si>
  <si>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</si>
  <si>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</si>
  <si>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</si>
  <si>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</si>
  <si>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</si>
  <si>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</si>
  <si>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</si>
  <si>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</si>
  <si>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</si>
  <si>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</si>
  <si>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</si>
  <si>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</si>
  <si>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</si>
  <si>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</si>
  <si>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</si>
  <si>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</si>
  <si>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</si>
  <si>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</si>
  <si>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</si>
  <si>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</si>
  <si>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</si>
  <si>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</si>
  <si>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</si>
  <si>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</si>
  <si>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</si>
  <si>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</si>
  <si>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</si>
  <si>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</si>
  <si>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</si>
  <si>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</si>
  <si>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</si>
  <si>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</si>
  <si>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</si>
  <si>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</si>
  <si>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</si>
  <si>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</si>
  <si>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</si>
  <si>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</si>
  <si>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</si>
  <si>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</si>
  <si>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</si>
  <si>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</si>
  <si>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</si>
  <si>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</si>
  <si>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</si>
  <si>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</si>
  <si>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</si>
  <si>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</si>
  <si>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</si>
  <si>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</si>
  <si>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</si>
  <si>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</si>
  <si>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</si>
  <si>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</si>
  <si>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</si>
  <si>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</si>
  <si>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</si>
  <si>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</si>
  <si>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</si>
  <si>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</si>
  <si>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</si>
  <si>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</si>
  <si>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</si>
  <si>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</si>
  <si>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</si>
  <si>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</si>
  <si>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</si>
  <si>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</si>
  <si>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</si>
  <si>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</si>
  <si>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</si>
  <si>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</si>
  <si>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</si>
  <si>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</si>
  <si>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</si>
  <si>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</si>
  <si>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</si>
  <si>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</si>
  <si>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</si>
  <si>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</si>
  <si>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</si>
  <si>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</si>
  <si>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</si>
  <si>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</si>
  <si>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</si>
  <si>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</si>
  <si>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</si>
  <si>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</si>
  <si>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</si>
  <si>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</si>
  <si>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</si>
  <si>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</si>
  <si>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</si>
  <si>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</si>
  <si>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</si>
  <si>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</si>
  <si>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</si>
  <si>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</si>
  <si>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</si>
  <si>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</si>
  <si>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</si>
  <si>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</si>
  <si>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</si>
  <si>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</si>
  <si>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</si>
  <si>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</si>
  <si>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</si>
  <si>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</si>
  <si>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</si>
  <si>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</si>
  <si>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</si>
  <si>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</si>
  <si>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</si>
  <si>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</si>
  <si>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</si>
  <si>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</si>
  <si>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</si>
  <si>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</si>
  <si>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</si>
  <si>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</si>
  <si>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</si>
  <si>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</si>
  <si>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</si>
  <si>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</si>
  <si>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</si>
  <si>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</si>
  <si>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</si>
  <si>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</si>
  <si>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</si>
  <si>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</si>
  <si>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</si>
  <si>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</si>
  <si>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</si>
  <si>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</si>
  <si>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</si>
  <si>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</si>
  <si>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</si>
  <si>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</si>
  <si>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</si>
  <si>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</si>
  <si>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</si>
  <si>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</si>
  <si>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</si>
  <si>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</si>
  <si>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</si>
  <si>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</si>
  <si>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</si>
  <si>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</si>
  <si>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</si>
  <si>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</si>
  <si>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</si>
  <si>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</si>
  <si>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</si>
  <si>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</si>
  <si>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</si>
  <si>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</si>
  <si>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</si>
  <si>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</si>
  <si>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</si>
  <si>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</si>
  <si>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</si>
  <si>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</si>
  <si>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</si>
  <si>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</si>
  <si>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</si>
  <si>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</si>
  <si>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</si>
  <si>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</si>
  <si>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</si>
  <si>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</si>
  <si>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</si>
  <si>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</si>
  <si>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</si>
  <si>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</si>
  <si>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</si>
  <si>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</si>
  <si>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</si>
  <si>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</si>
  <si>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</si>
  <si>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</si>
  <si>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</si>
  <si>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</si>
  <si>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</si>
  <si>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</si>
  <si>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</si>
  <si>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</si>
  <si>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</si>
  <si>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</si>
  <si>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</si>
  <si>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</si>
  <si>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</si>
  <si>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</si>
  <si>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</si>
  <si>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</si>
  <si>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</si>
  <si>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</si>
  <si>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</si>
  <si>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</si>
  <si>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</si>
  <si>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</si>
  <si>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</si>
  <si>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</si>
  <si>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</si>
  <si>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</si>
  <si>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</si>
  <si>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</si>
  <si>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</si>
  <si>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</si>
  <si>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</si>
  <si>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</si>
  <si>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</si>
  <si>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</si>
  <si>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</si>
  <si>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</si>
  <si>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</si>
  <si>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</si>
  <si>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</si>
  <si>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</si>
  <si>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</si>
  <si>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</si>
  <si>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</si>
  <si>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</si>
  <si>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</si>
  <si>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</si>
  <si>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</si>
  <si>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</si>
  <si>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</si>
  <si>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</si>
  <si>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</si>
  <si>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</si>
  <si>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</si>
  <si>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</si>
  <si>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</si>
  <si>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</si>
  <si>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</si>
  <si>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</si>
  <si>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</si>
  <si>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</si>
  <si>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</si>
  <si>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</si>
  <si>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</si>
  <si>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</si>
  <si>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</si>
  <si>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</si>
  <si>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</si>
  <si>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</si>
  <si>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</si>
  <si>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</si>
  <si>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</si>
  <si>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</si>
  <si>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</si>
  <si>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</si>
  <si>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</si>
  <si>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</si>
  <si>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</si>
  <si>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</si>
  <si>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</si>
  <si>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</si>
  <si>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</si>
  <si>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</si>
  <si>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</si>
  <si>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</si>
  <si>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</si>
  <si>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</si>
  <si>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</si>
  <si>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</si>
  <si>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</si>
  <si>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</si>
  <si>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</si>
  <si>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</si>
  <si>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</si>
  <si>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</si>
  <si>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</si>
  <si>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</si>
  <si>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</si>
  <si>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</si>
  <si>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</si>
  <si>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37ed7efa-3028-4cb4-8d96-0ab5d066772e:~:NotMandatory:~:True:~:False:~::~::~:False:~::~::~:False:~::~::~:</t>
  </si>
  <si>
    <t>#TABLE#</t>
  </si>
  <si>
    <t>#LAYOUTSCSR#</t>
  </si>
  <si>
    <t>#LAYOUTECSR#</t>
  </si>
  <si>
    <t>#LAYOUTSCER#</t>
  </si>
  <si>
    <t>#LAYOUTECER#</t>
  </si>
  <si>
    <t>#CustPlc#</t>
  </si>
  <si>
    <t xml:space="preserve">    (iii) Borrowings from Banks  </t>
  </si>
  <si>
    <t xml:space="preserve">    (iv) Borrowings from FIs</t>
  </si>
  <si>
    <t>(a) Borrowings payable more than 12 months</t>
  </si>
  <si>
    <t>(b) Borrowings payable more than 3 months but less than or equal to 12 months</t>
  </si>
  <si>
    <t>(c) Borrowings payable less than or equal to 3 months</t>
  </si>
  <si>
    <t xml:space="preserve">    (i) Current Liabilities</t>
  </si>
  <si>
    <t xml:space="preserve">    (ii) Sundry Creditors</t>
  </si>
  <si>
    <t xml:space="preserve">    (iii) Liabilities to Subsidiaries &amp; Holding Companies</t>
  </si>
  <si>
    <t xml:space="preserve">    (iv) Deferred Tax Liabilities (Net)</t>
  </si>
  <si>
    <t xml:space="preserve">    (v) Others </t>
  </si>
  <si>
    <t>Description</t>
  </si>
  <si>
    <t>c58de19d-0166-43b6-a334-50ae9b7fe69d:~:NotMandatory:~:True:~:False:~::~::~:False:~::~::~:False:~::~::~:</t>
  </si>
  <si>
    <t xml:space="preserve">1. Loans &amp; Advances </t>
  </si>
  <si>
    <t>(i) Secured</t>
  </si>
  <si>
    <t>(ii) Unsecured</t>
  </si>
  <si>
    <t xml:space="preserve">Total </t>
  </si>
  <si>
    <t>(a) Of Total Loans &amp; Advances above, amount receivable within 3 months</t>
  </si>
  <si>
    <t>Of Total Loans &amp; Advances</t>
  </si>
  <si>
    <t xml:space="preserve">   (b) Others</t>
  </si>
  <si>
    <t xml:space="preserve">2. Hire Purchase and Lease Assets </t>
  </si>
  <si>
    <t>3. Investments  (As per AS-13)</t>
  </si>
  <si>
    <t>3A. Of 3 above, Downstream investments made, if any</t>
  </si>
  <si>
    <t>4. Long Term Investments</t>
  </si>
  <si>
    <t>5. Current Investments:</t>
  </si>
  <si>
    <t xml:space="preserve">6. Cash and Bank Balances </t>
  </si>
  <si>
    <t xml:space="preserve">       (iv) Interest Accrued on Loans &amp; Advances</t>
  </si>
  <si>
    <t xml:space="preserve">       (v) Prepaid expenses and Other Intangible assets</t>
  </si>
  <si>
    <t xml:space="preserve">       (vi) Security Deposits</t>
  </si>
  <si>
    <t xml:space="preserve">       (vii) Sundry/Trade Debtors</t>
  </si>
  <si>
    <t xml:space="preserve">       (viii) Advances to Staff</t>
  </si>
  <si>
    <t>(xii) Loans and Advances to Resolution agents</t>
  </si>
  <si>
    <t>(xiii) Deferred Revenue Expenditure</t>
  </si>
  <si>
    <t>(xiv) Others – to be netted off to arrive at Owned Funds ( to be specified in remarks column)</t>
  </si>
  <si>
    <t>8. Premises &amp; Fixed Assets</t>
  </si>
  <si>
    <t xml:space="preserve"> (ii) Assets Acquired in Satisfaction of Claims</t>
  </si>
  <si>
    <t>9. Miscellaneous expenditure (to the extent not written off or adjusted)</t>
  </si>
  <si>
    <t>10. Profit and Loss Account  (Accumulated Loss)</t>
  </si>
  <si>
    <t>Total</t>
  </si>
  <si>
    <t>d84ba169-1161-491e-979a-6bfa0269d266:~:NotMandatory:~:True:~:False:~::~::~:False:~::~::~:False:~::~::~:</t>
  </si>
  <si>
    <t xml:space="preserve">A. Income from Financial Business </t>
  </si>
  <si>
    <t>1. Fund-Based Income</t>
  </si>
  <si>
    <t>(i) Gross Lease Income</t>
  </si>
  <si>
    <t>Net Lease Income</t>
  </si>
  <si>
    <t>(a) Interest on Inter-corporate Deposits</t>
  </si>
  <si>
    <t>(b) Interest on Other Loans</t>
  </si>
  <si>
    <t>(a) Interest</t>
  </si>
  <si>
    <t>(b) Dividends</t>
  </si>
  <si>
    <t>Of which Profit from investment in SRs</t>
  </si>
  <si>
    <t>2. Fee-Based Income</t>
  </si>
  <si>
    <t>3. Miscellaneous income</t>
  </si>
  <si>
    <t>(a) Bad debts written back</t>
  </si>
  <si>
    <t>(b) Gain / profit from resolution of financial assets</t>
  </si>
  <si>
    <t>(c) upside income on full redemption of SRs</t>
  </si>
  <si>
    <t xml:space="preserve">B. Income from Non-Financial Business </t>
  </si>
  <si>
    <t>ITEMS OF EXPENSES</t>
  </si>
  <si>
    <t>1. Depreciation on Fixed Assets including Leased Assets</t>
  </si>
  <si>
    <t xml:space="preserve">2. Interest Expense and other financing cost </t>
  </si>
  <si>
    <t>(b) Interest on credits from Banks</t>
  </si>
  <si>
    <t>(c) Interest on credits from Financial Institutions</t>
  </si>
  <si>
    <t>(d) Other Financing Charges</t>
  </si>
  <si>
    <t>2.a Expenses incurred for pre-acquisition stage  due diligence</t>
  </si>
  <si>
    <t>2.b Expenses incurred on financial assets  post acquisition</t>
  </si>
  <si>
    <t>3.Brokerage (including reimbursement of expenses to brokers)</t>
  </si>
  <si>
    <t xml:space="preserve">B. Expenses Relating to Non-Financial Business </t>
  </si>
  <si>
    <t xml:space="preserve">C. Total expenses </t>
  </si>
  <si>
    <t>1. Profit before Tax</t>
  </si>
  <si>
    <t>2. Provision for taxation</t>
  </si>
  <si>
    <t>3. Net Profit/Loss</t>
  </si>
  <si>
    <t>A. Expenses Relating to Financial Business</t>
  </si>
  <si>
    <t>6ef6b570-28cf-4494-91b7-6f413052a97c:~:Layout1:~:NotMandatory:~:True:~::~::~:</t>
  </si>
  <si>
    <t>(ii) Borrowings</t>
  </si>
  <si>
    <t>(iii) Bonds/Debentures</t>
  </si>
  <si>
    <t>(iv) Others</t>
  </si>
  <si>
    <t>Total Foreign Sources</t>
  </si>
  <si>
    <t xml:space="preserve">Particulars </t>
  </si>
  <si>
    <t>Owned Fund</t>
  </si>
  <si>
    <t>Remarks</t>
  </si>
  <si>
    <t>a. Assets acquired from sponsor banks</t>
  </si>
  <si>
    <t>b. Assets acquired from sponsor Fis</t>
  </si>
  <si>
    <t>c. Assets acquired from Other banks</t>
  </si>
  <si>
    <t>Of 1, Principal Outstanding in books of bank / FI</t>
  </si>
  <si>
    <t>Of 1, interest component at the time of Acquisition</t>
  </si>
  <si>
    <t>Of 1, assets acquired on bilateral basis</t>
  </si>
  <si>
    <t>Of 1, assets acquired on auction basis</t>
  </si>
  <si>
    <t>Of 1, assets acquired are:</t>
  </si>
  <si>
    <t>(a) Retail loans</t>
  </si>
  <si>
    <t>(b) Corporate loans</t>
  </si>
  <si>
    <t>(a)  by change in management</t>
  </si>
  <si>
    <t>(b) by take over of management</t>
  </si>
  <si>
    <t>(c) by sale of business</t>
  </si>
  <si>
    <t>(d) by lease of business</t>
  </si>
  <si>
    <t>(e) by reschedulement of payment of debt</t>
  </si>
  <si>
    <t>(f) by enforcement of security interest</t>
  </si>
  <si>
    <t>(g) by settlement of dues of the borrower</t>
  </si>
  <si>
    <t>(h) by taking possession of secured assets</t>
  </si>
  <si>
    <t>6f4cfee8-d674-4ab7-84ab-41798949c48d:~:Layout1:~:NotMandatory:~:True:~::~::~:</t>
  </si>
  <si>
    <t>Particulars</t>
  </si>
  <si>
    <t>(a) SR redemption – ARC</t>
  </si>
  <si>
    <t>(b) SR redemption – QIB &amp; FIIs</t>
  </si>
  <si>
    <t>(c) SR redemption - Seller Bank</t>
  </si>
  <si>
    <t>NAV of SR Outstanding</t>
  </si>
  <si>
    <t xml:space="preserve">As at the end of previous quarter </t>
  </si>
  <si>
    <t xml:space="preserve">Position during the quarter </t>
  </si>
  <si>
    <t xml:space="preserve">Total as at end of  quarter </t>
  </si>
  <si>
    <t>cc38ba51-9806-4910-9ec0-f42b946e33c5:~:Layout1:~:NotMandatory:~:True:~::~::~:</t>
  </si>
  <si>
    <t>X010</t>
  </si>
  <si>
    <t>Y010</t>
  </si>
  <si>
    <t>Y020</t>
  </si>
  <si>
    <t>Y030</t>
  </si>
  <si>
    <t>Y040</t>
  </si>
  <si>
    <t>Y050</t>
  </si>
  <si>
    <t>Y060</t>
  </si>
  <si>
    <t>Y070</t>
  </si>
  <si>
    <t>Y080</t>
  </si>
  <si>
    <t>Y090</t>
  </si>
  <si>
    <t>Y100</t>
  </si>
  <si>
    <t>Y110</t>
  </si>
  <si>
    <t>Y120</t>
  </si>
  <si>
    <t>Y130</t>
  </si>
  <si>
    <t>Y140</t>
  </si>
  <si>
    <t>Y150</t>
  </si>
  <si>
    <t>Y160</t>
  </si>
  <si>
    <t>Y170</t>
  </si>
  <si>
    <t>Y180</t>
  </si>
  <si>
    <t>Y190</t>
  </si>
  <si>
    <t>Y200</t>
  </si>
  <si>
    <t>Y210</t>
  </si>
  <si>
    <t>Y220</t>
  </si>
  <si>
    <t>Y230</t>
  </si>
  <si>
    <t>Y240</t>
  </si>
  <si>
    <t>Y250</t>
  </si>
  <si>
    <t>Y260</t>
  </si>
  <si>
    <t>Y270</t>
  </si>
  <si>
    <t>Y280</t>
  </si>
  <si>
    <t>Y290</t>
  </si>
  <si>
    <t>Y300</t>
  </si>
  <si>
    <t>Y310</t>
  </si>
  <si>
    <t>Y320</t>
  </si>
  <si>
    <t>Y330</t>
  </si>
  <si>
    <t>Y340</t>
  </si>
  <si>
    <t>Y350</t>
  </si>
  <si>
    <t>Y360</t>
  </si>
  <si>
    <t>Y370</t>
  </si>
  <si>
    <t>Y380</t>
  </si>
  <si>
    <t>Y390</t>
  </si>
  <si>
    <t>Y400</t>
  </si>
  <si>
    <t>Y410</t>
  </si>
  <si>
    <t>Y420</t>
  </si>
  <si>
    <t>Y430</t>
  </si>
  <si>
    <t>Y440</t>
  </si>
  <si>
    <t>Y450</t>
  </si>
  <si>
    <t>Y460</t>
  </si>
  <si>
    <t>Y470</t>
  </si>
  <si>
    <t>Y480</t>
  </si>
  <si>
    <t>Y490</t>
  </si>
  <si>
    <t>Y500</t>
  </si>
  <si>
    <t>terseLabel</t>
  </si>
  <si>
    <t>Amount</t>
  </si>
  <si>
    <t>5ccd2b77-08e3-4fc5-9db6-114151fcc96b:~:Layout1:~:NotMandatory:~:True:~::~::~:</t>
  </si>
  <si>
    <t>#TYPDIM#</t>
  </si>
  <si>
    <t>X020</t>
  </si>
  <si>
    <t>X030</t>
  </si>
  <si>
    <t>X040</t>
  </si>
  <si>
    <t>X050</t>
  </si>
  <si>
    <t>X060</t>
  </si>
  <si>
    <t>X070</t>
  </si>
  <si>
    <t>X080</t>
  </si>
  <si>
    <t>X090</t>
  </si>
  <si>
    <t>X100</t>
  </si>
  <si>
    <t>X110</t>
  </si>
  <si>
    <t>X120</t>
  </si>
  <si>
    <t>Branch Name</t>
  </si>
  <si>
    <t>Branch Address</t>
  </si>
  <si>
    <t>City</t>
  </si>
  <si>
    <t>State</t>
  </si>
  <si>
    <t>District</t>
  </si>
  <si>
    <t>Number of deposit accounts</t>
  </si>
  <si>
    <t>Number of loan accounts</t>
  </si>
  <si>
    <t>Amount Of Public Deposit (*)</t>
  </si>
  <si>
    <t>Amount of loans &amp; advances outstanding</t>
  </si>
  <si>
    <t>*  - This column is to be filled only by deposit taking companies, else substitute '0' in place.</t>
  </si>
  <si>
    <t>in-rbi-rep.xsd#in-rbi-rep_NameOfBranch</t>
  </si>
  <si>
    <t>in-rbi-rep.xsd#in-rbi-rep_AddressOfBranch</t>
  </si>
  <si>
    <t>rbi-core.xsd#rbi-core_CityOfBranch</t>
  </si>
  <si>
    <t>in-rbi-rep.xsd#in-rbi-rep_StateOfBranch</t>
  </si>
  <si>
    <t>in-rbi-rep.xsd#in-rbi-rep_DistrictOfBranch</t>
  </si>
  <si>
    <t>rbi-core.xsd#rbi-core_NumberOfDepositAccounts</t>
  </si>
  <si>
    <t>in-rbi-rep.xsd#in-rbi-rep_DepositBranch</t>
  </si>
  <si>
    <t>rbi-core.xsd#rbi-core_NumberOfLoanAccounts</t>
  </si>
  <si>
    <t>in-rbi-rep.xsd#in-rbi-rep_AdvancesBranch</t>
  </si>
  <si>
    <t>#TblHeadPlc#</t>
  </si>
  <si>
    <t>706929b7-5021-4d74-89d5-a1b2a9f704a2:~:Layout1:~:NotMandatory:~:True:~::~::~:</t>
  </si>
  <si>
    <t>X130</t>
  </si>
  <si>
    <t>Date of acquisition</t>
  </si>
  <si>
    <t>Acquired from</t>
  </si>
  <si>
    <t>Measures for reconstruction (Section 9 of SARFAESI Act) #</t>
  </si>
  <si>
    <t>Trust / scheme name</t>
  </si>
  <si>
    <t xml:space="preserve"> Date Transferred to Trust</t>
  </si>
  <si>
    <t>Net Asset value of SRs @</t>
  </si>
  <si>
    <t>Recovery Rating Assigned by the Rating Agency</t>
  </si>
  <si>
    <t>Name of the Rating Agency</t>
  </si>
  <si>
    <t>SRs outstanding</t>
  </si>
  <si>
    <t>SRs redeemed</t>
  </si>
  <si>
    <t>Amount of SRs issued</t>
  </si>
  <si>
    <t>Cost of acquisition</t>
  </si>
  <si>
    <t>rbi-core.xsd#rbi-core_NameOfCaseAndNameOfBorrowerAxis</t>
  </si>
  <si>
    <t>in-rbi-rep.xsd#in-rbi-rep_UniqueTransactionAxis</t>
  </si>
  <si>
    <t>Sr. No.</t>
  </si>
  <si>
    <t>Case Name/Borrower Name</t>
  </si>
  <si>
    <t>rbi-core.xsd#rbi-core_DateOfAcquisitionOfFinancialAssets</t>
  </si>
  <si>
    <t>rbi-core.xsd#rbi-core_EntitiesFromWhichFinancialAssetsAcquired</t>
  </si>
  <si>
    <t>rbi-core.xsd#rbi-core_CostOfAcquisitionOfFinancialAssets</t>
  </si>
  <si>
    <t>rbi-core.xsd#rbi-core_MeasuresForReconstruction</t>
  </si>
  <si>
    <t>rbi-core.xsd#rbi-core_NameOfTrustAndNameOfScheme</t>
  </si>
  <si>
    <t>rbi-core.xsd#rbi-core_DateOfTransferOfAcquiredFinancialAssetsToTrust</t>
  </si>
  <si>
    <t>rbi-core.xsd#rbi-core_SecuritiesReceiptsIssued</t>
  </si>
  <si>
    <t>rbi-core.xsd#rbi-core_SecurityReceiptsRedeemed</t>
  </si>
  <si>
    <t>rbi-core.xsd#rbi-core_SecurityReceiptsOutstanding</t>
  </si>
  <si>
    <t>rbi-core.xsd#rbi-core_NetAssetValueOfSecurityReceiptsOutstanding</t>
  </si>
  <si>
    <t>rbi-core.xsd#rbi-core_RecoveryRatingAssignedByRatingAgency</t>
  </si>
  <si>
    <t>rbi-core.xsd#rbi-core_NameOfRatingAgency</t>
  </si>
  <si>
    <t>rbi-core.xsd#rbi-core_FinancialAssetsAcquiredPurposeOfAcquisition</t>
  </si>
  <si>
    <t>rbi-core.xsd#rbi-core_ARCCaseAxis::rbi-core.xsd#rbi-core_DisclosureAsPerAccountsPendingForResolutionForMoreThanFiveYearsMember</t>
  </si>
  <si>
    <t>56ed6b7d-e7a5-461d-a789-0a6119f31d77:~:Layout1:~:NotMandatory:~:True:~::~::~:</t>
  </si>
  <si>
    <t>rbi-core.xsd#rbi-core_CostOfAcquisitionOfFinancialAssetsDuringThePeriod</t>
  </si>
  <si>
    <t>rbi-core.xsd#rbi-core_ARCCaseAxis::rbi-core.xsd#rbi-core_DisclosureAsPerNewAccountsAcquiredDuringQuarterMember</t>
  </si>
  <si>
    <t>b0f83572-1817-40e9-a7a2-91eb21c1ad90:~:Layout1:~:NotMandatory:~:True:~::~::~:</t>
  </si>
  <si>
    <t>X140</t>
  </si>
  <si>
    <t>X150</t>
  </si>
  <si>
    <t>Date of Acquisition of Assets</t>
  </si>
  <si>
    <t>Expenses incurred on formation of trust, registration etc</t>
  </si>
  <si>
    <t>Date of completion of planning period</t>
  </si>
  <si>
    <t>SR Rating on formation</t>
  </si>
  <si>
    <t>rbi-core.xsd#rbi-core_NameOfTrustAxis</t>
  </si>
  <si>
    <t>rbi-core.xsd#rbi-core_NameOfSchemeAxis</t>
  </si>
  <si>
    <t>Sr.No.</t>
  </si>
  <si>
    <t>Name of Scheme</t>
  </si>
  <si>
    <t>Trust Name</t>
  </si>
  <si>
    <t>rbi-core.xsd#rbi-core_DateOfFinancialAssetsAcquisition</t>
  </si>
  <si>
    <t>rbi-core.xsd#rbi-core_ExpensesIncurredOnFormationOfTrust</t>
  </si>
  <si>
    <t>rbi-core.xsd#rbi-core_DateOfCompletionOfPlanningPeriod</t>
  </si>
  <si>
    <t>rbi-core.xsd#rbi-core_SecurityReceiptsRatingOnFormationOfTrust</t>
  </si>
  <si>
    <t>rbi-core.xsd#rbi-core_DateOfSecurityReceiptsRating</t>
  </si>
  <si>
    <t>rbi-core.xsd#rbi-core_SecurityReceiptsRating</t>
  </si>
  <si>
    <t>rbi-core.xsd#rbi-core_SecuritiesReceiptsIssuedFaceValue</t>
  </si>
  <si>
    <t>rbi-core.xsd#rbi-core_NetAssetValueOfSecurityReceiptsIssued</t>
  </si>
  <si>
    <t>rbi-core.xsd#rbi-core_DateOfNetAssetValueOfSecurityReceiptsIssued</t>
  </si>
  <si>
    <t>rbi-core.xsd#rbi-core_ARCCaseAxis::rbi-core.xsd#rbi-core_DisclosureAsPerNetAssetValueOfSecurityReceiptsIssuedMember</t>
  </si>
  <si>
    <t>rbi-core.xsd#rbi-core_ARCCaseAxis::rbi-core.xsd#rbi-core_DisclosureAsPerNetAssetValueOfSecurityReceiptsIssuedMember:::in-rbi-rep.xsd#in-rbi-rep_TimePeriodAxis::rbi-core.xsd#rbi-core_HalfYearlyPeriodOneMember</t>
  </si>
  <si>
    <t>rbi-core.xsd#rbi-core_ARCCaseAxis::rbi-core.xsd#rbi-core_DisclosureAsPerNetAssetValueOfSecurityReceiptsIssuedMember:::in-rbi-rep.xsd#in-rbi-rep_TimePeriodAxis::rbi-core.xsd#rbi-core_HalfYearlyPeriodTwoMember</t>
  </si>
  <si>
    <t>rbi-core.xsd#rbi-core_ARCCaseAxis::rbi-core.xsd#rbi-core_DisclosureAsPerNetAssetValueOfSecurityReceiptsIssuedMember:::in-rbi-rep.xsd#in-rbi-rep_TimePeriodAxis::rbi-core.xsd#rbi-core_HalfYearlyPeriodThreeMember</t>
  </si>
  <si>
    <t>e34d04a4-a176-43d0-9a2c-e1429fb8e500:~:Layout1:~:NotMandatory:~:True:~::~::~:</t>
  </si>
  <si>
    <t xml:space="preserve">Historical recovery rate for borrower </t>
  </si>
  <si>
    <t>in-rbi-rep.xsd#in-rbi-rep_NameOfBorrowerAxis</t>
  </si>
  <si>
    <t>Name of Borrower</t>
  </si>
  <si>
    <t>rbi-core.xsd#rbi-core_DateOfChangeInOrTakeOverOfManagement</t>
  </si>
  <si>
    <t>rbi-core.xsd#rbi-core_ChangeInOrTakeOverOfManagement</t>
  </si>
  <si>
    <t>rbi-core.xsd#rbi-core_AcquiredFinancialAssetsOutstandingAmount</t>
  </si>
  <si>
    <t>rbi-core.xsd#rbi-core_BorrowersTotalAssetsOnDateOfChangeInOrTakeOverOfManagement</t>
  </si>
  <si>
    <t>rbi-core.xsd#rbi-core_NumberOfSecuredCreditorsOfBorrower</t>
  </si>
  <si>
    <t>rbi-core.xsd#rbi-core_SecurityReceiptsHeldBySecuredCreditorsOfBorrower</t>
  </si>
  <si>
    <t>rbi-core.xsd#rbi-core_PercentageOfSecurityReceiptsHeldBySecuredCreditorsOfBorrower</t>
  </si>
  <si>
    <t>rbi-core.xsd#rbi-core_PercentageOfSecuredLendersConsentingToChangeInOrTakeOverOfManagement</t>
  </si>
  <si>
    <t>rbi-core.xsd#rbi-core_ReasonForTakeOverOfManagement</t>
  </si>
  <si>
    <t>rbi-core.xsd#rbi-core_DateOfReportingToRBI</t>
  </si>
  <si>
    <t>rbi-core.xsd#rbi-core_HistoricalRecoveryRateForBorrower</t>
  </si>
  <si>
    <t>e53e89f6-c4e0-4ee6-9f0b-f9c273781689:~:Layout1:~:NotMandatory:~:True:~::~::~:</t>
  </si>
  <si>
    <t xml:space="preserve">Total Debt Acquisition  </t>
  </si>
  <si>
    <t>Debt Converted in shares</t>
  </si>
  <si>
    <t>% of shares held post conversion of debt into shares of the borrower</t>
  </si>
  <si>
    <t>rbi-core.xsd#rbi-core_FinancialAssetsAcquiredAndResolved</t>
  </si>
  <si>
    <t>rbi-core.xsd#rbi-core_AmountOfDebtConvertedInShares</t>
  </si>
  <si>
    <t>rbi-core.xsd#rbi-core_PercentageOfSharesHeldPostConversionOfDebtIntoSharesOfBorrower</t>
  </si>
  <si>
    <t>rbi-core.xsd#rbi-core_ResolutionOfFinancialAssetsAcquiredAxis::rbi-core.xsd#rbi-core_ConversionOfDebtIntoSharesOfBorrowersMember</t>
  </si>
  <si>
    <t>rbi-core.xsd#rbi-core_ARCCaseAxis::rbi-core.xsd#rbi-core_DisclosureAsPerSecurityReceiptsOutstandingMember:::rbi-core.xsd#rbi-core_ResolutionOfFinancialAssetsAcquiredAxis::rbi-core.xsd#rbi-core_ChangeInOrTakeOverOfManagementMember</t>
  </si>
  <si>
    <t>a96aeeea-8e7c-4066-add6-1711b29ba643:~:Layout1:~:NotMandatory:~:True:~::~::~:</t>
  </si>
  <si>
    <t>Percentage of total secured debt of borrower balance outstanding</t>
  </si>
  <si>
    <t>Amount acquired</t>
  </si>
  <si>
    <t>Total debt</t>
  </si>
  <si>
    <t>Mode of Settlement</t>
  </si>
  <si>
    <t>rbi-core.xsd#rbi-core_TotalSecuredDebtHeldOnDateOfAcquisition</t>
  </si>
  <si>
    <t>rbi-core.xsd#rbi-core_PercentageOfTotalSecuredDebtOfBorrowerToOutstandingBalance</t>
  </si>
  <si>
    <t>rbi-core.xsd#rbi-core_BookValueOfFinancialAssetsAcquired</t>
  </si>
  <si>
    <t>rbi-core.xsd#rbi-core_TotalDebtOfAcquiredBorrower</t>
  </si>
  <si>
    <t>rbi-core.xsd#rbi-core_ModeOfSettlement</t>
  </si>
  <si>
    <t>rbi-core.xsd#rbi-core_ExtentOfRealisation</t>
  </si>
  <si>
    <t>Existing total secured debt held on date of acquisition</t>
  </si>
  <si>
    <t>rbi-core.xsd#rbi-core_ARCCaseAxis::rbi-core.xsd#rbi-core_DebtAggregrationPurposeMember</t>
  </si>
  <si>
    <t xml:space="preserve">Date of change in/takeover of Management
(3) </t>
  </si>
  <si>
    <t>Change in Management or takeover of management
(4)</t>
  </si>
  <si>
    <t>Amount O/S in books of ARC
(5)</t>
  </si>
  <si>
    <t xml:space="preserve">Borrowers' total assets on date of change/ take over of management
(6) </t>
  </si>
  <si>
    <t>No. of secured creditors of the borrower
(7)</t>
  </si>
  <si>
    <t xml:space="preserve">O/S total SR from the system for the borrower
(8) </t>
  </si>
  <si>
    <t>Amount of SR held by secured creditors of borrower
(9)</t>
  </si>
  <si>
    <t xml:space="preserve">% (9)/(8)*100
(10) </t>
  </si>
  <si>
    <t xml:space="preserve">% of secured lenders consenting to change/ take over of management
(11) </t>
  </si>
  <si>
    <t>Reason for take over of management @
(12)</t>
  </si>
  <si>
    <t xml:space="preserve">Date of reporting to RBI
(13) </t>
  </si>
  <si>
    <t>c2f699de-2678-47ed-9dac-69f53e4ceef1:~:Layout1:~:NotMandatory:~:True:~::~::~:</t>
  </si>
  <si>
    <t>Acquisition Price in form of</t>
  </si>
  <si>
    <t xml:space="preserve">Total amount redeemed out of assets acquired </t>
  </si>
  <si>
    <t>Outstanding</t>
  </si>
  <si>
    <t>SRs</t>
  </si>
  <si>
    <t>Bonds/debentures</t>
  </si>
  <si>
    <t>Cash</t>
  </si>
  <si>
    <t>rbi-core.xsd#rbi-core_BankOrFinancialInstitutionCodeAxis</t>
  </si>
  <si>
    <t>Book Value of the Assets acquired from banks/FI's</t>
  </si>
  <si>
    <t>003770d8-f357-45a6-85a1-356c6c730831:~:Layout2:~:NotMandatory:~:True:~::~::~:</t>
  </si>
  <si>
    <t>rbi-core.xsd#rbi-core_CounterPartyAxis::rbi-core.xsd#rbi-core_AggregateMember</t>
  </si>
  <si>
    <t>d94b543a-bd99-4ab7-bd19-18ef0197ccda:~:Layout1:~:NotMandatory:~:True:~::~::~:</t>
  </si>
  <si>
    <t>rbi-core.xsd#rbi-core_ARCCaseAxis::rbi-core.xsd#rbi-core_DisclosureAsPerAmountPendingForResolutionMember</t>
  </si>
  <si>
    <t>4ee94d10-b4cf-4827-8bb6-29f04eb7eabd:~:Layout1:~:NotMandatory:~:True:~::~::~:</t>
  </si>
  <si>
    <t>rbi-core.xsd#rbi-core_ARCCaseAxis::rbi-core.xsd#rbi-core_DisclosureAsPerCostOfAcquisitionAndStillPendingForResolutionMember</t>
  </si>
  <si>
    <t>As at end of previous quarter</t>
  </si>
  <si>
    <t>Total as at end of quarter</t>
  </si>
  <si>
    <t>http://www.xbrl.org/2003/role/label</t>
  </si>
  <si>
    <t>Cost of Acquisition of Financial Assets</t>
  </si>
  <si>
    <t>rbi-core.xsd#rbi-core_FinancialAssetsAcquiredTransferredToTrustForSecuritisation</t>
  </si>
  <si>
    <t>Financial Assets Acquired Transferred to Trust for Securitisation</t>
  </si>
  <si>
    <t>Financial Assets Acquired and Resolved</t>
  </si>
  <si>
    <t>Acquired Financial Assets Outstanding Amount</t>
  </si>
  <si>
    <t>f1fac86a-2453-4199-b5b7-de40ac3d5f06:~:Layout1:~:NotMandatory:~:True:~::~::~:RuleSetForY</t>
  </si>
  <si>
    <t>Cost of Acquisition of Financial Assets During the Period</t>
  </si>
  <si>
    <t>rbi-core.xsd#rbi-core_FinancialAssetsAcquiredTransferredToTrustForSecuritisationDuringThePeriod</t>
  </si>
  <si>
    <t>Financial Assets Acquired Transferred to Trust for Securitisation During the Period</t>
  </si>
  <si>
    <t>rbi-core.xsd#rbi-core_FinancialAssetsAcquiredAndResolvedDuringThePeriod</t>
  </si>
  <si>
    <t>Financial Assets Acquired and Resolved During the Period</t>
  </si>
  <si>
    <t>rbi-core.xsd#rbi-core_AcquiredFinancialAssetsOutstandingAmountDuringThePeriod</t>
  </si>
  <si>
    <t>Acquired Financial Assets Outstanding Amount During the Period</t>
  </si>
  <si>
    <t>rbi-core.xsd#rbi-core_MeasurementPeriodAxis::rbi-core.xsd#rbi-core_BeginningBalanceMember</t>
  </si>
  <si>
    <t>in-rbi-rep.xsd#in-rbi-rep_TypeOfLoansAndAdvancesAxis::rbi-core.xsd#rbi-core_AggregateMember</t>
  </si>
  <si>
    <t>rbi-core.xsd#rbi-core_CounterPartyAxis::rbi-core.xsd#rbi-core_SponsorBanksMember</t>
  </si>
  <si>
    <t>rbi-core.xsd#rbi-core_CounterPartyAxis::rbi-core.xsd#rbi-core_SponsorFinancialInstitutionsMember</t>
  </si>
  <si>
    <t>rbi-core.xsd#rbi-core_CounterPartyAxis::rbi-core.xsd#rbi-core_OtherBanksMember</t>
  </si>
  <si>
    <t>rbi-core.xsd#rbi-core_CounterPartyAxis::rbi-core.xsd#rbi-core_OtherFinancialInstitutionsMember</t>
  </si>
  <si>
    <t>rbi-core.xsd#rbi-core_ResolutionOfFinancialAssetsAcquiredAxis::rbi-core.xsd#rbi-core_AggregateMember</t>
  </si>
  <si>
    <t>rbi-core.xsd#rbi-core_FinancialYearPeriodAxis</t>
  </si>
  <si>
    <t>Financial Year
Year (e.g 2003-2004)</t>
  </si>
  <si>
    <t>Value of Assets acquired</t>
  </si>
  <si>
    <t xml:space="preserve">Value of Assets Resolved from the date of acquisition </t>
  </si>
  <si>
    <t>1-2 years</t>
  </si>
  <si>
    <t>Less than one year</t>
  </si>
  <si>
    <t>How was the resolved assets distributed among</t>
  </si>
  <si>
    <t>ARC</t>
  </si>
  <si>
    <t>QIB &amp; FIIs</t>
  </si>
  <si>
    <t>Seller Banks</t>
  </si>
  <si>
    <t>Balance Outstanding as at end of quarter</t>
  </si>
  <si>
    <t>rbi-core.xsd#rbi-core_CounterPartyAxis::rbi-core.xsd#rbi-core_AssetsRestructuringCompaniesMember</t>
  </si>
  <si>
    <t>rbi-core.xsd#rbi-core_CounterPartyAxis::rbi-core.xsd#rbi-core_QualifiedInstitutionalBuyersAndForeignInstitutionalInvestorsMember</t>
  </si>
  <si>
    <t>rbi-core.xsd#rbi-core_CounterPartyAxis::rbi-core.xsd#rbi-core_SellerBanksMember</t>
  </si>
  <si>
    <t>b7b8dc38-011a-48cd-b42d-3dd14c35efb8:~:Layout3:~:NotMandatory:~:True:~::~::~:</t>
  </si>
  <si>
    <t>cfbdebf8-0423-480c-a3b4-c2f0f230a03c:~:Layout2:~:NotMandatory:~:True:~::~::~:</t>
  </si>
  <si>
    <t>cb6af581-0543-45e9-bd3e-d624a948e112:~:Layout4:~:NotMandatory:~:True:~::~::~:</t>
  </si>
  <si>
    <t>Value of SRs Redeemed</t>
  </si>
  <si>
    <t>Value of SRs Issued</t>
  </si>
  <si>
    <t>Financial Year
(e.g 2003-2004)</t>
  </si>
  <si>
    <t>919824ef-3309-4449-b39d-e7428c934550:~:Layout5:~:NotMandatory:~:True:~::~::~:</t>
  </si>
  <si>
    <t>ea36cfa8-c22f-4699-8eea-4abe79498f2a:~:Layout6:~:NotMandatory:~:True:~::~::~:</t>
  </si>
  <si>
    <t>Number of assets acquired</t>
  </si>
  <si>
    <t>Book Value of Assets acquired</t>
  </si>
  <si>
    <t>Value of Assets resolved</t>
  </si>
  <si>
    <t>rbi-core.xsd#rbi-core_NumberOfFinancialAssetsAcquired</t>
  </si>
  <si>
    <t>rbi-core.xsd#rbi-core_BookValueOfFinancialAssetsAcquiredAndResolved</t>
  </si>
  <si>
    <t>X160</t>
  </si>
  <si>
    <t>X170</t>
  </si>
  <si>
    <t>X180</t>
  </si>
  <si>
    <t>X190</t>
  </si>
  <si>
    <t>X200</t>
  </si>
  <si>
    <t>X210</t>
  </si>
  <si>
    <t>X220</t>
  </si>
  <si>
    <t>Amount securitised</t>
  </si>
  <si>
    <t>SRs Issued   (Face value)</t>
  </si>
  <si>
    <t>SRs Issued (Outstanding)</t>
  </si>
  <si>
    <t>Date of issue of SR</t>
  </si>
  <si>
    <t>rbi-core.xsd#rbi-core_DateOfIssueOfSecuritiesReceipts</t>
  </si>
  <si>
    <t>rbi-core.xsd#rbi-core_ARCCaseAxis::rbi-core.xsd#rbi-core_DisclosureAsPerSecurityReceiptsOutstandingMember</t>
  </si>
  <si>
    <t>rbi-core.xsd#rbi-core_ARCCaseAxis::rbi-core.xsd#rbi-core_DisclosureAsPerSecurityReceiptsOutstandingMember:::in-rbi-rep.xsd#in-rbi-rep_RangeAxis::rbi-core.xsd#rbi-core_LowerEndMember</t>
  </si>
  <si>
    <t>rbi-core.xsd#rbi-core_ARCCaseAxis::rbi-core.xsd#rbi-core_DisclosureAsPerSecurityReceiptsOutstandingMember:::in-rbi-rep.xsd#in-rbi-rep_RangeAxis::rbi-core.xsd#rbi-core_HigherEndMember</t>
  </si>
  <si>
    <t>rbi-core.xsd#rbi-core_ARCCaseAxis::rbi-core.xsd#rbi-core_DisclosureAsPerSecurityReceiptsOutstandingMember:::rbi-core.xsd#rbi-core_CounterPartyAxis::rbi-core.xsd#rbi-core_AssetsRestructuringCompaniesMember</t>
  </si>
  <si>
    <t>rbi-core.xsd#rbi-core_ARCCaseAxis::rbi-core.xsd#rbi-core_DisclosureAsPerSecurityReceiptsOutstandingMember:::rbi-core.xsd#rbi-core_CounterPartyAxis::rbi-core.xsd#rbi-core_QualifiedInstitutionalBuyersAndForeignInstitutionalInvestorsMember</t>
  </si>
  <si>
    <t>rbi-core.xsd#rbi-core_ARCCaseAxis::rbi-core.xsd#rbi-core_DisclosureAsPerSecurityReceiptsOutstandingMember:::rbi-core.xsd#rbi-core_CounterPartyAxis::rbi-core.xsd#rbi-core_SellerBanksMember</t>
  </si>
  <si>
    <t>Securities Receipts Issued</t>
  </si>
  <si>
    <t>rbi-core.xsd#rbi-core_PercentageOfSecurityReceiptsSubscribedByARCs</t>
  </si>
  <si>
    <t>Percentage of Security Receipts Subscribed by ARCs</t>
  </si>
  <si>
    <t>rbi-core.xsd#rbi-core_SecurityReceiptsCompletelyRedeemed</t>
  </si>
  <si>
    <t>Security Receipts Completely Redeemed</t>
  </si>
  <si>
    <t>rbi-core.xsd#rbi-core_SecurityReceiptsPartiallyRedeemed</t>
  </si>
  <si>
    <t>Security Receipts Partially Redeemed</t>
  </si>
  <si>
    <t>Securities Receipts Outstanding</t>
  </si>
  <si>
    <t>Net Asset Value of Security Receipts Outstanding</t>
  </si>
  <si>
    <t>rbi-core.xsd#rbi-core_SecuritiesReceiptsIssuedDuringThePeriod</t>
  </si>
  <si>
    <t>Securities Receipts Issued During the Period</t>
  </si>
  <si>
    <t>rbi-core.xsd#rbi-core_PercentageOfSecurityReceiptsSubscribedByARCsDuringThePeriod</t>
  </si>
  <si>
    <t>Percentage of Security Receipts Subscribed by ARCs During the Period</t>
  </si>
  <si>
    <t>rbi-core.xsd#rbi-core_SecurityReceiptsCompletelyRedeemedDuringThePeriod</t>
  </si>
  <si>
    <t>Security Receipts Completely Redeemed During the Period</t>
  </si>
  <si>
    <t>rbi-core.xsd#rbi-core_SecurityReceiptsPartiallyRedeemedDuringThePeriod</t>
  </si>
  <si>
    <t>Security Receipts Partially Redeemed During the Period</t>
  </si>
  <si>
    <t>rbi-core.xsd#rbi-core_SecurityReceiptsOutstandingDuringThePeriod</t>
  </si>
  <si>
    <t>Securities Receipts Outstanding During the Period</t>
  </si>
  <si>
    <t>rbi-core.xsd#rbi-core_NetAssetValueOfSecurityReceiptsOutstandingDuringThePeriod</t>
  </si>
  <si>
    <t>Net Asset Value of Security Receipts Outstanding During the Period</t>
  </si>
  <si>
    <t>rbi-core.xsd#rbi-core_CounterPartyAxis::rbi-core.xsd#rbi-core_ForeignInstitutionalInvestorsMember</t>
  </si>
  <si>
    <t>rbi-core.xsd#rbi-core_CounterPartyAxis::rbi-core.xsd#rbi-core_QualifiedInstitutionalBuyersMember</t>
  </si>
  <si>
    <t>in-rbi-rep.xsd#in-rbi-rep_PaidUpShareCapital</t>
  </si>
  <si>
    <t>in-rbi-rep.xsd#in-rbi-rep_ReservesSurplus</t>
  </si>
  <si>
    <t>rbi-core.xsd#rbi-core_DebenturesOutstanding</t>
  </si>
  <si>
    <t>rbi-core.xsd#rbi-core_StatusOfSecurityAxis::rbi-core.xsd#rbi-core_SecuredMember</t>
  </si>
  <si>
    <t>rbi-core.xsd#rbi-core_DefferredCredits</t>
  </si>
  <si>
    <t>in-rbi-rep.xsd#in-rbi-rep_BorrowingsFromBanks</t>
  </si>
  <si>
    <t>rbi-core.xsd#rbi-core_BorrowingsFromFinancialInstitutions</t>
  </si>
  <si>
    <t>in-rbi-rep.xsd#in-rbi-rep_OtherBorrowings</t>
  </si>
  <si>
    <t>in-rbi-rep.xsd#in-rbi-rep_InterestAccruedButNotDueOnBorrowings</t>
  </si>
  <si>
    <t>in-rbi-rep.xsd#in-rbi-rep_Borrowings</t>
  </si>
  <si>
    <t>rbi-core.xsd#rbi-core_BorrowingsFromRelativesOfPromotersDirectors</t>
  </si>
  <si>
    <t>rbi-core.xsd#rbi-core_StatusOfSecurityAxis::rbi-core.xsd#rbi-core_UnSecuredMember</t>
  </si>
  <si>
    <t>rbi-core.xsd#rbi-core_InterCorporateBorrowings</t>
  </si>
  <si>
    <t>in-rbi-rep.xsd#in-rbi-rep_CommercialPaper</t>
  </si>
  <si>
    <t>rbi-core.xsd#rbi-core_CautionMoneyMarginMoneyAdvancesReceived</t>
  </si>
  <si>
    <t>rbi-core.xsd#rbi-core_BorrowingsFromHoldingCompanies</t>
  </si>
  <si>
    <t>rbi-core.xsd#rbi-core_StatusOfSecurityAxis::rbi-core.xsd#rbi-core_AggregateMember</t>
  </si>
  <si>
    <t>in-rbi-rep.xsd#in-rbi-rep_ResidualMaturityAxis::rbi-core.xsd#rbi-core_MoreThan12MonthsMember</t>
  </si>
  <si>
    <t>in-rbi-rep.xsd#in-rbi-rep_ResidualMaturityAxis::rbi-core.xsd#rbi-core_MoreThan3MonthsButLessThanOrEqualTo12MonthsMember</t>
  </si>
  <si>
    <t>in-rbi-rep.xsd#in-rbi-rep_ResidualMaturityAxis::rbi-core.xsd#rbi-core_LessThanOrEqualTo3MonthsMember</t>
  </si>
  <si>
    <t>in-rbi-rep.xsd#in-rbi-rep_CurrentLiabilities</t>
  </si>
  <si>
    <t>in-rbi-rep.xsd#in-rbi-rep_SundryCreditors</t>
  </si>
  <si>
    <t>rbi-core.xsd#rbi-core_LiabilitiesToSubsidiariesAndHoldingCompanies</t>
  </si>
  <si>
    <t>in-rbi-rep.xsd#in-rbi-rep_DeferredTaxLiabilities</t>
  </si>
  <si>
    <t>in-rbi-rep.xsd#in-rbi-rep_OtherCurrentLiabilities</t>
  </si>
  <si>
    <t>rbi-core.xsd#rbi-core_TotalCurrentLiabilities</t>
  </si>
  <si>
    <t>in-rbi-rep.xsd#in-rbi-rep_ProvisionForTaxesNet</t>
  </si>
  <si>
    <t>rbi-core.xsd#rbi-core_ProvisionForContingencies</t>
  </si>
  <si>
    <t>rbi-core.xsd#rbi-core_ProvisionsForEmployeesBenefits</t>
  </si>
  <si>
    <t>rbi-core.xsd#rbi-core_ProvisionOnLoanLosses</t>
  </si>
  <si>
    <t>in-rbi-rep.xsd#in-rbi-rep_OtherProvisions</t>
  </si>
  <si>
    <t>rbi-core.xsd#rbi-core_ProposedDividend</t>
  </si>
  <si>
    <t>rbi-core.xsd#rbi-core_ProvisionsForDepreciationOnInvestment</t>
  </si>
  <si>
    <t>in-rbi-rep.xsd#in-rbi-rep_ProvisionForStandardAssets</t>
  </si>
  <si>
    <t>in-rbi-rep.xsd#in-rbi-rep_Provisions</t>
  </si>
  <si>
    <t>in-rbi-rep.xsd#in-rbi-rep_CapitalAndLiabilities</t>
  </si>
  <si>
    <t>in-rbi-rep.xsd#in-rbi-rep_AggregateLoansAdvances</t>
  </si>
  <si>
    <t>in-rbi-rep.xsd#in-rbi-rep_TypeOfLoansAndAdvancesAxis::rbi-core.xsd#rbi-core_LoansToCorporateMember</t>
  </si>
  <si>
    <t>in-rbi-rep.xsd#in-rbi-rep_TypeOfLoansAndAdvancesAxis::in-rbi-rep.xsd#in-rbi-rep_OtherLoansOrAdvancesMember</t>
  </si>
  <si>
    <t>rbi-core.xsd#rbi-core_HirePurchaseAndLeaseAssets</t>
  </si>
  <si>
    <t>in-rbi-rep.xsd#in-rbi-rep_AggregateInvestments</t>
  </si>
  <si>
    <t>in-rbi-rep.xsd#in-rbi-rep_ClassesOfInvestmentsCategoriesAxis::rbi-core.xsd#rbi-core_AggregateMember</t>
  </si>
  <si>
    <t>in-rbi-rep.xsd#in-rbi-rep_ClassesOfInvestmentsCategoriesAxis::rbi-core.xsd#rbi-core_DownstreamInvestmentsMember</t>
  </si>
  <si>
    <t>rbi-core.xsd#rbi-core_LongTermInvestments</t>
  </si>
  <si>
    <t>in-rbi-rep.xsd#in-rbi-rep_ClassesOfInvestmentsCategoriesAxis::rbi-core.xsd#rbi-core_SecurityReceiptsMember</t>
  </si>
  <si>
    <t>(i) Security Receipt</t>
  </si>
  <si>
    <t>in-rbi-rep.xsd#in-rbi-rep_ClassesOfInvestmentsCategoriesAxis::in-rbi-rep.xsd#in-rbi-rep_OtherInvestmentsMember</t>
  </si>
  <si>
    <t>(ii) Others</t>
  </si>
  <si>
    <t>in-rbi-rep.xsd#in-rbi-rep_ShortTermInvestments</t>
  </si>
  <si>
    <t xml:space="preserve">(ii) Others </t>
  </si>
  <si>
    <t>in-rbi-rep.xsd#in-rbi-rep_CashAndBankBalances</t>
  </si>
  <si>
    <t>in-rbi-rep.xsd#in-rbi-rep_CashInHand</t>
  </si>
  <si>
    <t>rbi-core.xsd#rbi-core_DepositsWithBanks</t>
  </si>
  <si>
    <t>in-rbi-rep.xsd#in-rbi-rep_AdvanceTaxPaidAndTDSNet</t>
  </si>
  <si>
    <t>rbi-core.xsd#rbi-core_InterestAccruedOnInvestments</t>
  </si>
  <si>
    <t>in-rbi-rep.xsd#in-rbi-rep_DeferredTaxAssetsNetofLiabilities</t>
  </si>
  <si>
    <t xml:space="preserve">       (iii) Deferred Tax Assets(Net)</t>
  </si>
  <si>
    <t>rbi-core.xsd#rbi-core_InterestAccruedOnLoansAndAdvances</t>
  </si>
  <si>
    <t>rbi-core.xsd#rbi-core_PrepaidExpensesAndOtherIntangibleAssets</t>
  </si>
  <si>
    <t>rbi-core.xsd#rbi-core_SecurityDeposits</t>
  </si>
  <si>
    <t>in-rbi-rep.xsd#in-rbi-rep_SundryDebtors</t>
  </si>
  <si>
    <t>rbi-core.xsd#rbi-core_AdvancesToStaff</t>
  </si>
  <si>
    <t>in-rbi-rep.xsd#in-rbi-rep_StockInTrade</t>
  </si>
  <si>
    <t xml:space="preserve">       (ix) Stock in Trade</t>
  </si>
  <si>
    <t>in-rbi-rep.xsd#in-rbi-rep_ShareApplicationMoney</t>
  </si>
  <si>
    <t xml:space="preserve">       (x) Share Application Money</t>
  </si>
  <si>
    <t>rbi-core.xsd#rbi-core_LoansAndAdvancesToTrustsAndOtherRecoverableFromTrusts</t>
  </si>
  <si>
    <t>rbi-core.xsd#rbi-core_LoansAndAdvancesToResolutionAgents</t>
  </si>
  <si>
    <t>rbi-core.xsd#rbi-core_DeferredRevenueExpenditure</t>
  </si>
  <si>
    <t>rbi-core.xsd#rbi-core_OtherCurrentAssetsOther</t>
  </si>
  <si>
    <t>in-rbi-rep.xsd#in-rbi-rep_OtherCurrentAssets</t>
  </si>
  <si>
    <t>in-rbi-rep.xsd#in-rbi-rep_FixedAssetsNet</t>
  </si>
  <si>
    <t>in-rbi-rep.xsd#in-rbi-rep_FixedAssetsAxis::rbi-core.xsd#rbi-core_AcquiredByCompanyIndependentlyMember</t>
  </si>
  <si>
    <t>in-rbi-rep.xsd#in-rbi-rep_FixedAssetsAxis::rbi-core.xsd#rbi-core_AcquiredInSatisfactionOfClaimsMember</t>
  </si>
  <si>
    <t>in-rbi-rep.xsd#in-rbi-rep_MiscellaneousExpensesNotWrittenOff</t>
  </si>
  <si>
    <t>in-rbi-rep.xsd#in-rbi-rep_AccumulatedLosses</t>
  </si>
  <si>
    <t>in-rbi-rep.xsd#in-rbi-rep_Assets</t>
  </si>
  <si>
    <t>in-rbi-rep.xsd#in-rbi-rep_ContingentLiabilities</t>
  </si>
  <si>
    <t>ITEMS OF INCOME</t>
  </si>
  <si>
    <t>rbi-core.xsd#rbi-core_GrossLeaseIncome</t>
  </si>
  <si>
    <t>rbi-core.xsd#rbi-core_LeaseEqualisationCreditCharge</t>
  </si>
  <si>
    <t>rbi-core.xsd#rbi-core_NetLeaseIncome</t>
  </si>
  <si>
    <t>in-rbi-rep.xsd#in-rbi-rep_InterestIncome</t>
  </si>
  <si>
    <t xml:space="preserve">(i) Interest Income </t>
  </si>
  <si>
    <t>rbi-core.xsd#rbi-core_InterestIncomeOnInterCorporateDeposits</t>
  </si>
  <si>
    <t>in-rbi-rep.xsd#in-rbi-rep_InterestOnOthersLoansAndAdvances</t>
  </si>
  <si>
    <t>in-rbi-rep.xsd#in-rbi-rep_InvestmentIncome</t>
  </si>
  <si>
    <t xml:space="preserve">(ii) Investment Income </t>
  </si>
  <si>
    <t>in-rbi-rep.xsd#in-rbi-rep_InterestOnInvestments</t>
  </si>
  <si>
    <t>in-rbi-rep.xsd#in-rbi-rep_DividendIncome</t>
  </si>
  <si>
    <t>in-rbi-rep.xsd#in-rbi-rep_ProfitOnSaleOfInvestmentsNet</t>
  </si>
  <si>
    <t>(iii) Profit on Sale of Investments</t>
  </si>
  <si>
    <t>rbi-core.xsd#rbi-core_OtherFundBasedIncome</t>
  </si>
  <si>
    <t xml:space="preserve">(iv) Other fund-based income </t>
  </si>
  <si>
    <t>rbi-core.xsd#rbi-core_FundBasedIncomeTotal</t>
  </si>
  <si>
    <t>rbi-core.xsd#rbi-core_FeeBasedIncomeTotal</t>
  </si>
  <si>
    <t>rbi-core.xsd#rbi-core_ManagementFees</t>
  </si>
  <si>
    <t>(a) Management Fees</t>
  </si>
  <si>
    <t>rbi-core.xsd#rbi-core_OtherFeeBasedIncome</t>
  </si>
  <si>
    <t>(b) Other fee based income</t>
  </si>
  <si>
    <t>in-rbi-rep.xsd#in-rbi-rep_MiscellaneousIncome</t>
  </si>
  <si>
    <t>rbi-core.xsd#rbi-core_BadDebtsWrittenBack</t>
  </si>
  <si>
    <t>rbi-core.xsd#rbi-core_ProfitLossFromResolutionOfFinancialAssets</t>
  </si>
  <si>
    <t>rbi-core.xsd#rbi-core_IncomeOnRedemptionOfSecurityReceipts</t>
  </si>
  <si>
    <t>rbi-core.xsd#rbi-core_MiscellaneousIncomeOther</t>
  </si>
  <si>
    <t>rbi-core.xsd#rbi-core_IncomeFromFinancialBusiness</t>
  </si>
  <si>
    <t>rbi-core.xsd#rbi-core_IncomeFromNonFinancialBusiness</t>
  </si>
  <si>
    <t>in-rbi-rep.xsd#in-rbi-rep_Income</t>
  </si>
  <si>
    <t>in-rbi-rep.xsd#in-rbi-rep_DepreciationFixedAssets</t>
  </si>
  <si>
    <t>in-rbi-rep.xsd#in-rbi-rep_InterestOnInterCorporateDepositsBorrowings</t>
  </si>
  <si>
    <t>rbi-core.xsd#rbi-core_InterestOnCreditsFromBanks</t>
  </si>
  <si>
    <t>rbi-core.xsd#rbi-core_InterestOnCreditsFromFinancialInstitutions</t>
  </si>
  <si>
    <t>in-rbi-rep.xsd#in-rbi-rep_OtherInterestExpended</t>
  </si>
  <si>
    <t>in-rbi-rep.xsd#in-rbi-rep_InterestExpended</t>
  </si>
  <si>
    <t>rbi-core.xsd#rbi-core_ExpensesIncurredForPreAcquisitionStageDueDiligence</t>
  </si>
  <si>
    <t>rbi-core.xsd#rbi-core_ExpensesIncurredOnFinancialAssetsPostAcquisition</t>
  </si>
  <si>
    <t>rbi-core.xsd#rbi-core_Brokerage</t>
  </si>
  <si>
    <t>rbi-core.xsd#rbi-core_LossOnSaleOfInvestments</t>
  </si>
  <si>
    <t>4.Loss on Sale of Investments</t>
  </si>
  <si>
    <t>in-rbi-rep.xsd#in-rbi-rep_BadDebtsWrittenoff</t>
  </si>
  <si>
    <t>5. Bad Debts written off</t>
  </si>
  <si>
    <t>in-rbi-rep.xsd#in-rbi-rep_NPAProvisionMadeDuringTheYear</t>
  </si>
  <si>
    <t xml:space="preserve">6. Provisions against Non-Performing Assets </t>
  </si>
  <si>
    <t>rbi-core.xsd#rbi-core_ReversalOfIncomeOnNonPerformingAssets</t>
  </si>
  <si>
    <t>7. Reversal of Income on NPAs</t>
  </si>
  <si>
    <t>in-rbi-rep.xsd#in-rbi-rep_DepreciationOnInvestments</t>
  </si>
  <si>
    <t>8. Diminution in value of investments</t>
  </si>
  <si>
    <t>in-rbi-rep.xsd#in-rbi-rep_OperatingExpenses</t>
  </si>
  <si>
    <t>9. Operating Expenses</t>
  </si>
  <si>
    <t>in-rbi-rep.xsd#in-rbi-rep_PaymentsToAndProvisionsForEmployees</t>
  </si>
  <si>
    <t xml:space="preserve">     Of which; (i) Employee Costs</t>
  </si>
  <si>
    <t>rbi-core.xsd#rbi-core_OtherAdministrativeCosts</t>
  </si>
  <si>
    <t>rbi-core.xsd#rbi-core_ReversalOfManagementFees</t>
  </si>
  <si>
    <t>10. Reversal of Management fees as per RBI guidelines</t>
  </si>
  <si>
    <t>rbi-core.xsd#rbi-core_ReversalOfReceivablesFromTrusts</t>
  </si>
  <si>
    <t>11. Reversal of receivables from trusts as per RBI guidelines</t>
  </si>
  <si>
    <t>rbi-core.xsd#rbi-core_ExpensesRelatingToNonFinancialBusiness</t>
  </si>
  <si>
    <t>in-rbi-rep.xsd#in-rbi-rep_Expenditure</t>
  </si>
  <si>
    <t>in-rbi-rep.xsd#in-rbi-rep_ProfitLossBeforeTax</t>
  </si>
  <si>
    <t>in-rbi-rep.xsd#in-rbi-rep_ProvisionForIncomeTaxes</t>
  </si>
  <si>
    <t>in-rbi-rep.xsd#in-rbi-rep_NetProfitLossAfterTax</t>
  </si>
  <si>
    <t>rbi-core.xsd#rbi-core_SourcesOfFundsAxis::rbi-core.xsd#rbi-core_ForeignMember</t>
  </si>
  <si>
    <t xml:space="preserve">Amount </t>
  </si>
  <si>
    <t>rbi-core.xsd#rbi-core_ClassificationOfCapitalAxis::in-rbi-rep.xsd#in-rbi-rep_EquitySharesMember</t>
  </si>
  <si>
    <t>rbi-core.xsd#rbi-core_BorrowingsExcludingBondsAndDebenture</t>
  </si>
  <si>
    <t>rbi-core.xsd#rbi-core_BondsAndDebenture</t>
  </si>
  <si>
    <t>in-rbi-rep.xsd#in-rbi-rep_OtherSourcesOfFunds</t>
  </si>
  <si>
    <t>in-rbi-rep.xsd#in-rbi-rep_SourcesOfFunds</t>
  </si>
  <si>
    <t>rbi-core.xsd#rbi-core_PaidUpEquityCapitalCompulsorilyConvertiblePreferenceSharesAndFreeReserves</t>
  </si>
  <si>
    <t>(i) Accumulated balance of loss</t>
  </si>
  <si>
    <t>(ii) Deferred Revenue Expenditure</t>
  </si>
  <si>
    <t>(iii) Deferred Tax Asset (Net)</t>
  </si>
  <si>
    <t>in-rbi-rep.xsd#in-rbi-rep_OtherIntangibleAssets</t>
  </si>
  <si>
    <t>(iv) Other Intangible Assets</t>
  </si>
  <si>
    <t>rbi-core.xsd#rbi-core_TotalAdjustmentsToCalculateOwnedFunds</t>
  </si>
  <si>
    <t>in-rbi-rep.xsd#in-rbi-rep_OwnedFunds</t>
  </si>
  <si>
    <t>in-rbi-rep.xsd#in-rbi-rep_InvestmentInShares</t>
  </si>
  <si>
    <t>rbi-core.xsd#rbi-core_CounterPartyAxis::in-rbi-rep.xsd#in-rbi-rep_SubsidiariesMember</t>
  </si>
  <si>
    <t>rbi-core.xsd#rbi-core_CounterPartyAxis::rbi-core.xsd#rbi-core_CompaniesInTheSameGroupMember</t>
  </si>
  <si>
    <t>rbi-core.xsd#rbi-core_BookValueOfDebenturesBondsOutstandingLoansAndAdvancesBillsPurchasedAndDiscountedIncludingHirePurchaseAndLeasedAssetsAndDeposits</t>
  </si>
  <si>
    <t>in-rbi-rep.xsd#in-rbi-rep_NetOwnedFunds</t>
  </si>
  <si>
    <t>in-rbi-rep.xsd#in-rbi-rep_GrossBookValue</t>
  </si>
  <si>
    <t>in-rbi-rep.xsd#in-rbi-rep_RiskWeights</t>
  </si>
  <si>
    <t>in-rbi-rep.xsd#in-rbi-rep_AdjustedValue</t>
  </si>
  <si>
    <t>Risk weight (RW)</t>
  </si>
  <si>
    <t>rbi-core.xsd#rbi-core_OnBalanceSheetOperationAxis::in-rbi-rep.xsd#in-rbi-rep_OtherAssetsMember</t>
  </si>
  <si>
    <t>in-rbi-rep.xsd#in-rbi-rep_OffBalanceSheetOperationAxis::in-rbi-rep.xsd#in-rbi-rep_OtherContingentCreditExposureMember</t>
  </si>
  <si>
    <t>Position during the quarter</t>
  </si>
  <si>
    <t>Total as at the end of quarter</t>
  </si>
  <si>
    <t>rbi-core.xsd#rbi-core_BasisOfFinancialAssetsAcquiredAxis::rbi-core.xsd#rbi-core_BilateralBasisMember</t>
  </si>
  <si>
    <t>rbi-core.xsd#rbi-core_BasisOfFinancialAssetsAcquiredAxis::rbi-core.xsd#rbi-core_AuctionBasisMember</t>
  </si>
  <si>
    <t>in-rbi-rep.xsd#in-rbi-rep_TypeOfLoansAndAdvancesAxis::in-rbi-rep.xsd#in-rbi-rep_RetailLoansMember</t>
  </si>
  <si>
    <t>in-rbi-rep.xsd#in-rbi-rep_TypeOfLoansAndAdvancesAxis::rbi-core.xsd#rbi-core_CorporateLoansMember</t>
  </si>
  <si>
    <t>in-rbi-rep.xsd#in-rbi-rep_TypeOfLoansAndAdvancesAxis::rbi-core.xsd#rbi-core_MicroSmallAndMediumEnterprisesLoansMember</t>
  </si>
  <si>
    <t>rbi-core.xsd#rbi-core_ResolutionOfFinancialAssetsAcquiredAxis::rbi-core.xsd#rbi-core_ChangeInManagementMember</t>
  </si>
  <si>
    <t>rbi-core.xsd#rbi-core_ResolutionOfFinancialAssetsAcquiredAxis::rbi-core.xsd#rbi-core_TakeOverOfManagementMember</t>
  </si>
  <si>
    <t>rbi-core.xsd#rbi-core_ResolutionOfFinancialAssetsAcquiredAxis::rbi-core.xsd#rbi-core_SaleOfBusinessMember</t>
  </si>
  <si>
    <t>rbi-core.xsd#rbi-core_ResolutionOfFinancialAssetsAcquiredAxis::rbi-core.xsd#rbi-core_LeaseOfBusinessMember</t>
  </si>
  <si>
    <t>rbi-core.xsd#rbi-core_ResolutionOfFinancialAssetsAcquiredAxis::rbi-core.xsd#rbi-core_ReschedulementOfPaymentOfDebtMember</t>
  </si>
  <si>
    <t>rbi-core.xsd#rbi-core_ResolutionOfFinancialAssetsAcquiredAxis::rbi-core.xsd#rbi-core_EnforcementOfSecurityInterestMember</t>
  </si>
  <si>
    <t>rbi-core.xsd#rbi-core_ResolutionOfFinancialAssetsAcquiredAxis::rbi-core.xsd#rbi-core_SettlementOfDuesOfBorrowerMember</t>
  </si>
  <si>
    <t>rbi-core.xsd#rbi-core_ResolutionOfFinancialAssetsAcquiredAxis::rbi-core.xsd#rbi-core_PossessionOfSecuredAssetsMember</t>
  </si>
  <si>
    <t>rbi-core.xsd#rbi-core_OthersAssetsToBeNettedOffToArriveAtOwnedFundsRemarks</t>
  </si>
  <si>
    <t>Others Assets to be Netted off to Arrive at Owned Funds Remarks</t>
  </si>
  <si>
    <t>rbi-core.xsd#rbi-core_OtherReductionsToCalculateOwnedFunds</t>
  </si>
  <si>
    <t>Other reductions to calculate owned funds</t>
  </si>
  <si>
    <t>rbi-core.xsd#rbi-core_OthersAssetsToBeNettedOffToArriveAtOwnedFunds</t>
  </si>
  <si>
    <t>Others Assets to be Netted off to Arrive at Owned Funds</t>
  </si>
  <si>
    <t>Book Value of Financial Assets Acquired</t>
  </si>
  <si>
    <t>rbi-core.xsd#rbi-core_PrincipalAmountOutstandingOfFinancialAssetsAcquired</t>
  </si>
  <si>
    <t>Principal Amount Outstanding of Financial Assets Acquired</t>
  </si>
  <si>
    <t>rbi-core.xsd#rbi-core_InterestComponentOfFinancialAssetsAcquired</t>
  </si>
  <si>
    <t>Interest Component of Financial Assets Acquired</t>
  </si>
  <si>
    <t>rbi-core.xsd#rbi-core_BookValueOfFinancialAssetsAcquiredDuringThePeriod</t>
  </si>
  <si>
    <t>Book Value of Financial Assets Acquired During the Period</t>
  </si>
  <si>
    <t>rbi-core.xsd#rbi-core_PrincipalAmountOutstandingOfFinancialAssetsAcquiredDuringThePeriod</t>
  </si>
  <si>
    <t>Principal Amount Outstanding of Financial Assets Acquired During the Period</t>
  </si>
  <si>
    <t>rbi-core.xsd#rbi-core_InterestComponentOfFinancialAssetsAcquiredDuringThePeriod</t>
  </si>
  <si>
    <t>Interest Component of Financial Assets Acquired During the Period</t>
  </si>
  <si>
    <t>Book value
(BV)</t>
  </si>
  <si>
    <t>Adjusted value
(AV)</t>
  </si>
  <si>
    <t>(v) Others (to be specified in remarks column)</t>
  </si>
  <si>
    <t>7b7ba5f8-7d13-473a-a6e1-f896e24a01a7:~:NotMandatory:~:True:~:False:~::~::~:False:~::~::~:False:~::~::~:</t>
  </si>
  <si>
    <t>417a8be8-d76f-462a-be25-0f33acddf6d4:~:Layout1:~:NotMandatory:~:True:~::~::~:</t>
  </si>
  <si>
    <t>Return Name</t>
  </si>
  <si>
    <t>Return Code</t>
  </si>
  <si>
    <t>Name of reporting institution</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</si>
  <si>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</si>
  <si>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</si>
  <si>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</si>
  <si>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</si>
  <si>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</si>
  <si>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</si>
  <si>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</si>
  <si>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</si>
  <si>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</si>
  <si>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</si>
  <si>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</si>
  <si>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</si>
  <si>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Information</t>
  </si>
  <si>
    <t>Filing Information</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</si>
  <si>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</si>
  <si>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</si>
  <si>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</si>
  <si>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</si>
  <si>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</si>
  <si>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</si>
  <si>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</si>
  <si>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</si>
  <si>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</si>
  <si>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</si>
  <si>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</si>
  <si>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</si>
  <si>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</si>
  <si>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</si>
  <si>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</si>
  <si>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</si>
  <si>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(d) Other Miscellaneous income like incentives, etc</t>
  </si>
  <si>
    <t>How was the SR redeemed distributed among</t>
  </si>
  <si>
    <t>Date of Acquisition</t>
  </si>
  <si>
    <t>Extent of Realisation as the end of current quarter</t>
  </si>
  <si>
    <t>Outstanding Balance</t>
  </si>
  <si>
    <t xml:space="preserve">Date of Acquisition
(2) </t>
  </si>
  <si>
    <t>1. Book Value of the Assets acquired from banks/Fis</t>
  </si>
  <si>
    <t>3. Of (2) above, value of the assets transferred to the Trust for securitisation</t>
  </si>
  <si>
    <t>4. Of 2, above asset resolved (Total = a+b+c+d+e+f+g+h)</t>
  </si>
  <si>
    <t>rbi-core.xsd#rbi-core_RemarksForOtherReductionsToCalculateOwnedFunds</t>
  </si>
  <si>
    <t>Remarks for other reductions to calculate owned funds</t>
  </si>
  <si>
    <t>Paid up equity capital compulsorily convertible preference shares and free reserves</t>
  </si>
  <si>
    <t>Accumulated losses</t>
  </si>
  <si>
    <t>Deferred revenue expenditure</t>
  </si>
  <si>
    <t>Deferred tax assets , netof liabilities</t>
  </si>
  <si>
    <t>Other intangible assets</t>
  </si>
  <si>
    <t>Total adjustments to calculate owned funds</t>
  </si>
  <si>
    <t>Owned funds</t>
  </si>
  <si>
    <t>Investment in shares</t>
  </si>
  <si>
    <t>Book value of debentures bonds outstanding loans and advances bills purchased and discounted including hire purchase and leased assets and deposits</t>
  </si>
  <si>
    <t>Net owned funds</t>
  </si>
  <si>
    <t>rbi-core.xsd#rbi-core_ClassificationOfCapitalAxis::in-rbi-rep.xsd#in-rbi-rep_EquitySharesMember:::rbi-core.xsd#rbi-core_CounterPartyAxis::rbi-core.xsd#rbi-core_ForeignDirectInvestorsMember</t>
  </si>
  <si>
    <t>rbi-core.xsd#rbi-core_Abstract</t>
  </si>
  <si>
    <t>Abstract</t>
  </si>
  <si>
    <t>DNBS07PART1</t>
  </si>
  <si>
    <t>DNBS07PART2</t>
  </si>
  <si>
    <t>DNBS07PART3</t>
  </si>
  <si>
    <t>DNBS07PART7</t>
  </si>
  <si>
    <t>DNBS07PART8</t>
  </si>
  <si>
    <t>rbi-core.xsd#rbi-core_TotalAdjustmentsToCalculateNetOwnedFunds</t>
  </si>
  <si>
    <t>Total adjustments to calculate net owned funds</t>
  </si>
  <si>
    <t>rbi-core.xsd#rbi-core_TotalAdjustmentsToCalculateNetOwnedFundsInExcessOfOwnedFunds</t>
  </si>
  <si>
    <t>Total adjustments to calculate net owned funds in excess of owned funds</t>
  </si>
  <si>
    <t>rbi-core.xsd#rbi-core_RemarksAndDescription</t>
  </si>
  <si>
    <t>Remarks and description</t>
  </si>
  <si>
    <t>(c) MSME loans</t>
  </si>
  <si>
    <t>Opening Date
(dd-mm-yyyy)</t>
  </si>
  <si>
    <t>Closing Date
(dd-mm-yyyy)</t>
  </si>
  <si>
    <t xml:space="preserve">        (iii) Preference shares other than Compulsory Convertible</t>
  </si>
  <si>
    <t xml:space="preserve">        (ii) Compulsory Convertible Preference Shares</t>
  </si>
  <si>
    <t>512c176e-de8c-468c-afdf-abf99d4e2d9c:~:Layout1:~:NotMandatory:~:True:~::~::~:RuleSetForX</t>
  </si>
  <si>
    <t>3c9aef85-0f62-4595-8b60-bbeba5c139e1:~:Layout1:~:NotMandatory:~:True:~::~::~:RuleSetForX</t>
  </si>
  <si>
    <t>9d70de73-69dd-4c4b-ba0d-453a06adbdaf:~:Layout2:~:NotMandatory:~:True:~::~::~:RuleSetForX</t>
  </si>
  <si>
    <t>in-rbi-rep.xsd#in-rbi-rep_AmountOutstanding</t>
  </si>
  <si>
    <t>(vi) Owned Fund (after deduction)</t>
  </si>
  <si>
    <t>(x) Amount of item (ix) in excess of 10% of item (vi) above</t>
  </si>
  <si>
    <t>(vii) Investment in shares of :</t>
  </si>
  <si>
    <t>(a) Subsidiaries</t>
  </si>
  <si>
    <t>(b) Companies in the same Group</t>
  </si>
  <si>
    <t>(c) Other ARCs</t>
  </si>
  <si>
    <t>(viii) The book value of debentures, bonds, outstanding loans and advances, bills purchased and discounted (including hire-purchase and lease finance) made to, and deposits with</t>
  </si>
  <si>
    <t>(xi) Net Owned Fund (Tier-1 capital)</t>
  </si>
  <si>
    <t>rbi-core.xsd#rbi-core_ModeOfConsiderationPaymentAxis::rbi-core.xsd#rbi-core_AggregateMember</t>
  </si>
  <si>
    <t>2-8 years</t>
  </si>
  <si>
    <t>More than 8 years</t>
  </si>
  <si>
    <t>Reason for delay in recovery</t>
  </si>
  <si>
    <t>rbi-core.xsd#rbi-core_ReasonForDelayInRecovery</t>
  </si>
  <si>
    <t>rbi-core.xsd#rbi-core_YieldPercentageAgreedContractedToSecurityReceiptHolder</t>
  </si>
  <si>
    <t>Yield percentage agreed/ contracted by the ARC to SR holder (%)</t>
  </si>
  <si>
    <t>Total upside income of ARC, QIBs, FIIs and Selling Bank together</t>
  </si>
  <si>
    <t>rbi-core.xsd#rbi-core_TotalUpsideIncome</t>
  </si>
  <si>
    <t>Total Upside Income</t>
  </si>
  <si>
    <t>rbi-core.xsd#rbi-core_TotalUpsideIncomeDuringThePeriod</t>
  </si>
  <si>
    <t>Total Upside Income During the Period</t>
  </si>
  <si>
    <t>Name of Top 3 SR subscriber in each category</t>
  </si>
  <si>
    <t>rbi-core.xsd#rbi-core_NameOfTopSecurityReceiptSubscribers</t>
  </si>
  <si>
    <t>Name of Top Security Receipt Subscribers</t>
  </si>
  <si>
    <t>Bank / FI code</t>
  </si>
  <si>
    <t>Number of shares held</t>
  </si>
  <si>
    <t>Percentage shareholding</t>
  </si>
  <si>
    <t>#DYNDOM#</t>
  </si>
  <si>
    <t>rbi-core.xsd#rbi-core_ClassificationOfCapitalAxis</t>
  </si>
  <si>
    <t>DNBS07Annex1</t>
  </si>
  <si>
    <t>Layout1</t>
  </si>
  <si>
    <t>rbi-core.xsd#rbi-core_ClassificationOfCapitalDomain</t>
  </si>
  <si>
    <t>http://xbrl.org/int/dim/arcrole/domain-member</t>
  </si>
  <si>
    <t>descendant</t>
  </si>
  <si>
    <t>Left</t>
  </si>
  <si>
    <t>rbi-core.xsd#rbi-core_NameOfShareholdersAxis</t>
  </si>
  <si>
    <t>Name</t>
  </si>
  <si>
    <t>in-rbi-rep.xsd#in-rbi-rep_NumbersOfSharesHeld</t>
  </si>
  <si>
    <t>in-rbi-rep.xsd#in-rbi-rep_ShareCapital</t>
  </si>
  <si>
    <t>rbi-core.xsd#rbi-core_PercentageOfSharesHeld</t>
  </si>
  <si>
    <t>Contact number</t>
  </si>
  <si>
    <t>E-mail id</t>
  </si>
  <si>
    <t>Names of other companies in which he/she is a director</t>
  </si>
  <si>
    <t>rbi-core.xsd#rbi-core_DirectorAppointmentDateAxis</t>
  </si>
  <si>
    <t>in-rbi-rep.xsd#in-rbi-rep_NameOfDirectorAxis</t>
  </si>
  <si>
    <t>Date of appointment as director</t>
  </si>
  <si>
    <t>rbi-core.xsd#rbi-core_DirectorsContactNumber</t>
  </si>
  <si>
    <t>rbi-core.xsd#rbi-core_DirectorsEMailID</t>
  </si>
  <si>
    <t>rbi-core.xsd#rbi-core_NamesOfOtherCompaniesInWhichHeOrSheIsADirector</t>
  </si>
  <si>
    <t>bcea27d4-9c06-41ea-b5fc-cb7d99449984:~:Layout2:~:NotMandatory:~:True:~::~::~:</t>
  </si>
  <si>
    <t>Scoping Question</t>
  </si>
  <si>
    <t>Whether NBFC Profile has been updated on website</t>
  </si>
  <si>
    <t>Category Of NBFC</t>
  </si>
  <si>
    <t>Classification of NBFC</t>
  </si>
  <si>
    <t>rbi-core.xsd#rbi-core_WhetherNBFCProfileUpdatedOnWebsite</t>
  </si>
  <si>
    <t>rbi-core.xsd#rbi-core_CategoryOfNBFC</t>
  </si>
  <si>
    <t>rbi-core.xsd#rbi-core_ClassificationOfCompany</t>
  </si>
  <si>
    <t>e2ab001b-47bc-44bf-813b-5d7dc2ce79d6:~:NotMandatory:~:True:~:False:~::~::~:False:~::~::~:False:~::~::~:</t>
  </si>
  <si>
    <t>361189fc-2360-40f1-b655-c22a2870f8e4:~:Layout1:~:NotMandatory:~:True:~::~::~:</t>
  </si>
  <si>
    <t>Name of the Person Filing the Return</t>
  </si>
  <si>
    <t>Designation</t>
  </si>
  <si>
    <t>Office No. (with STD Code)</t>
  </si>
  <si>
    <t>Mobile No.</t>
  </si>
  <si>
    <t>Email Id</t>
  </si>
  <si>
    <t>Date</t>
  </si>
  <si>
    <t>Place</t>
  </si>
  <si>
    <t>Value</t>
  </si>
  <si>
    <t>Table 1: Authorised Signatory</t>
  </si>
  <si>
    <t>in-rbi-rep.xsd#in-rbi-rep_NameOfSignatory</t>
  </si>
  <si>
    <t>in-rbi-rep.xsd#in-rbi-rep_DesignationOfSignatory</t>
  </si>
  <si>
    <t>rbi-core.xsd#rbi-core_AuthorisedSignatoryOfficialLandlineNumber</t>
  </si>
  <si>
    <t>in-rbi-rep.xsd#in-rbi-rep_MobileNumberOfAuthorisedSignatory</t>
  </si>
  <si>
    <t>in-rbi-rep.xsd#in-rbi-rep_Date</t>
  </si>
  <si>
    <t>in-rbi-rep.xsd#in-rbi-rep_PlaceOfDesignatedOffice</t>
  </si>
  <si>
    <t>ee746d63-69a4-4ef0-8a4f-b5dca375eb57:~:Layout1:~:NotMandatory:~:True:~::~::~:</t>
  </si>
  <si>
    <t xml:space="preserve">    (i) Debenture (a+b+c+d+e+f+g)</t>
  </si>
  <si>
    <t xml:space="preserve">     Of which; (a) Subscribed by Retail Investors</t>
  </si>
  <si>
    <t xml:space="preserve">                      (d) Subscribed by NBFCs</t>
  </si>
  <si>
    <t xml:space="preserve">                      (e) Subscribed by Insurance Companies</t>
  </si>
  <si>
    <t xml:space="preserve">                      (f) Subscribed by Pension Funds</t>
  </si>
  <si>
    <t xml:space="preserve">    (iii) Borrowings from Banks  (a+b+c+d)</t>
  </si>
  <si>
    <t xml:space="preserve">      Of which; (a) Term Loans</t>
  </si>
  <si>
    <t xml:space="preserve">                           (c ) Cash Credit</t>
  </si>
  <si>
    <t xml:space="preserve">                           (d) Overdraft</t>
  </si>
  <si>
    <t xml:space="preserve">    (v) Borrowings from Government (Central &amp; State)</t>
  </si>
  <si>
    <t xml:space="preserve">    (vi) Borrowings from Public Sector Undertakings (PSUs)</t>
  </si>
  <si>
    <t xml:space="preserve">    (vii) Other Borrowings </t>
  </si>
  <si>
    <t xml:space="preserve">        Of which; (a) Subscribed by Retail Investors </t>
  </si>
  <si>
    <t xml:space="preserve">                         (d) Subscribed by NBFCs</t>
  </si>
  <si>
    <t xml:space="preserve">                         (e) Subscribed by Insurance Companies</t>
  </si>
  <si>
    <t xml:space="preserve">                         (f) Subscribed by Pension Funds</t>
  </si>
  <si>
    <t xml:space="preserve">                         (g) Others</t>
  </si>
  <si>
    <t xml:space="preserve">    (i) Provision for Standard Assets</t>
  </si>
  <si>
    <t xml:space="preserve">    (ii) Provisions Held for Non-Performing Assets</t>
  </si>
  <si>
    <t xml:space="preserve">    (iii) Provision for Diminution on Investments</t>
  </si>
  <si>
    <t xml:space="preserve">    (viii) Others </t>
  </si>
  <si>
    <t>Y510</t>
  </si>
  <si>
    <t>Y520</t>
  </si>
  <si>
    <t>Y530</t>
  </si>
  <si>
    <t>Y540</t>
  </si>
  <si>
    <t>Y550</t>
  </si>
  <si>
    <t>Y560</t>
  </si>
  <si>
    <t>Y570</t>
  </si>
  <si>
    <t>Y580</t>
  </si>
  <si>
    <t>Y590</t>
  </si>
  <si>
    <t>Y600</t>
  </si>
  <si>
    <t>Y610</t>
  </si>
  <si>
    <t>Y620</t>
  </si>
  <si>
    <t>Y630</t>
  </si>
  <si>
    <t>Y640</t>
  </si>
  <si>
    <t>Y650</t>
  </si>
  <si>
    <t>Y660</t>
  </si>
  <si>
    <t>Y670</t>
  </si>
  <si>
    <t>Y680</t>
  </si>
  <si>
    <t>Y690</t>
  </si>
  <si>
    <t>Y700</t>
  </si>
  <si>
    <t>Y710</t>
  </si>
  <si>
    <t>Y720</t>
  </si>
  <si>
    <t>Y730</t>
  </si>
  <si>
    <t>Y740</t>
  </si>
  <si>
    <t>Y750</t>
  </si>
  <si>
    <t>Y760</t>
  </si>
  <si>
    <t>Y770</t>
  </si>
  <si>
    <t>Y780</t>
  </si>
  <si>
    <t>Y790</t>
  </si>
  <si>
    <t>Y800</t>
  </si>
  <si>
    <t>in-rbi-rep.xsd#in-rbi-rep_AmountOfAuthorisedCapital</t>
  </si>
  <si>
    <t>rbi-core.xsd#rbi-core_TermLoansFromBanks</t>
  </si>
  <si>
    <t>rbi-core.xsd#rbi-core_WorkingCapitalLoansFromBanks</t>
  </si>
  <si>
    <t>rbi-core.xsd#rbi-core_CashCredit</t>
  </si>
  <si>
    <t>rbi-core.xsd#rbi-core_Overdrafts</t>
  </si>
  <si>
    <t>rbi-core.xsd#rbi-core_BorrowingsFromGovernments</t>
  </si>
  <si>
    <t>rbi-core.xsd#rbi-core_BorrowingsFromPublicSectorUndertakings</t>
  </si>
  <si>
    <t>rbi-core.xsd#rbi-core_ClassificationOfCapitalAxis::rbi-core.xsd#rbi-core_AggregateMember</t>
  </si>
  <si>
    <t>rbi-core.xsd#rbi-core_ClassificationOfCapitalAxis::in-rbi-rep.xsd#in-rbi-rep_PreferenceSharesMember</t>
  </si>
  <si>
    <t>rbi-core.xsd#rbi-core_ClassificationOfCapitalAxis::rbi-core.xsd#rbi-core_ConvertiblePreferenceSharesMember</t>
  </si>
  <si>
    <t>rbi-core.xsd#rbi-core_ClassificationOfCapitalAxis::rbi-core.xsd#rbi-core_NonConvertiblePreferenceSharesMember</t>
  </si>
  <si>
    <t>in-rbi-rep.xsd#in-rbi-rep_ReservesSurplusAxis::in-rbi-rep.xsd#in-rbi-rep_CapitalReserveMember</t>
  </si>
  <si>
    <t>in-rbi-rep.xsd#in-rbi-rep_ReservesSurplusAxis::rbi-core.xsd#rbi-core_DebentureRedemptionReserveMember</t>
  </si>
  <si>
    <t>in-rbi-rep.xsd#in-rbi-rep_ReservesSurplusAxis::in-rbi-rep.xsd#in-rbi-rep_SharePremiumMember</t>
  </si>
  <si>
    <t>in-rbi-rep.xsd#in-rbi-rep_ReservesSurplusAxis::in-rbi-rep.xsd#in-rbi-rep_GeneralReserveMember</t>
  </si>
  <si>
    <t>in-rbi-rep.xsd#in-rbi-rep_ReservesSurplusAxis::rbi-core.xsd#rbi-core_ShareApplicationMoneyPendingAllotmentMember</t>
  </si>
  <si>
    <t>in-rbi-rep.xsd#in-rbi-rep_ReservesSurplusAxis::in-rbi-rep.xsd#in-rbi-rep_RevaluationReserveMember</t>
  </si>
  <si>
    <t>in-rbi-rep.xsd#in-rbi-rep_ReservesSurplusAxis::in-rbi-rep.xsd#in-rbi-rep_OtherReservesMember</t>
  </si>
  <si>
    <t>in-rbi-rep.xsd#in-rbi-rep_ReservesSurplusAxis::rbi-core.xsd#rbi-core_ProfitLossAccountMember</t>
  </si>
  <si>
    <t>in-rbi-rep.xsd#in-rbi-rep_ReservesSurplusAxis::rbi-core.xsd#rbi-core_AggregateMember</t>
  </si>
  <si>
    <t>rbi-core.xsd#rbi-core_CounterPartyAxis::rbi-core.xsd#rbi-core_RetailInvestorsMember:::rbi-core.xsd#rbi-core_StatusOfSecurityAxis::rbi-core.xsd#rbi-core_SecuredMember</t>
  </si>
  <si>
    <t>rbi-core.xsd#rbi-core_CounterPartyAxis::in-rbi-rep.xsd#in-rbi-rep_MutualFundsMember:::rbi-core.xsd#rbi-core_StatusOfSecurityAxis::rbi-core.xsd#rbi-core_SecuredMember</t>
  </si>
  <si>
    <t>rbi-core.xsd#rbi-core_CounterPartyAxis::in-rbi-rep.xsd#in-rbi-rep_BanksMember:::rbi-core.xsd#rbi-core_StatusOfSecurityAxis::rbi-core.xsd#rbi-core_SecuredMember</t>
  </si>
  <si>
    <t>rbi-core.xsd#rbi-core_CounterPartyAxis::in-rbi-rep.xsd#in-rbi-rep_NBFCsMember:::rbi-core.xsd#rbi-core_StatusOfSecurityAxis::rbi-core.xsd#rbi-core_SecuredMember</t>
  </si>
  <si>
    <t>rbi-core.xsd#rbi-core_CounterPartyAxis::rbi-core.xsd#rbi-core_InsuranceCompaniesMember:::rbi-core.xsd#rbi-core_StatusOfSecurityAxis::rbi-core.xsd#rbi-core_SecuredMember</t>
  </si>
  <si>
    <t>rbi-core.xsd#rbi-core_CounterPartyAxis::rbi-core.xsd#rbi-core_PensionFundsMember:::rbi-core.xsd#rbi-core_StatusOfSecurityAxis::rbi-core.xsd#rbi-core_SecuredMember</t>
  </si>
  <si>
    <t>rbi-core.xsd#rbi-core_CounterPartyAxis::rbi-core.xsd#rbi-core_OtherCounterPartiesMember:::rbi-core.xsd#rbi-core_StatusOfSecurityAxis::rbi-core.xsd#rbi-core_SecuredMember</t>
  </si>
  <si>
    <t>rbi-core.xsd#rbi-core_CounterPartyAxis::rbi-core.xsd#rbi-core_RetailInvestorsMember:::rbi-core.xsd#rbi-core_StatusOfSecurityAxis::rbi-core.xsd#rbi-core_UnSecuredMember</t>
  </si>
  <si>
    <t>rbi-core.xsd#rbi-core_CounterPartyAxis::in-rbi-rep.xsd#in-rbi-rep_MutualFundsMember:::rbi-core.xsd#rbi-core_StatusOfSecurityAxis::rbi-core.xsd#rbi-core_UnSecuredMember</t>
  </si>
  <si>
    <t>rbi-core.xsd#rbi-core_CounterPartyAxis::in-rbi-rep.xsd#in-rbi-rep_BanksMember:::rbi-core.xsd#rbi-core_StatusOfSecurityAxis::rbi-core.xsd#rbi-core_UnSecuredMember</t>
  </si>
  <si>
    <t>rbi-core.xsd#rbi-core_CounterPartyAxis::in-rbi-rep.xsd#in-rbi-rep_NBFCsMember:::rbi-core.xsd#rbi-core_StatusOfSecurityAxis::rbi-core.xsd#rbi-core_UnSecuredMember</t>
  </si>
  <si>
    <t>rbi-core.xsd#rbi-core_CounterPartyAxis::rbi-core.xsd#rbi-core_InsuranceCompaniesMember:::rbi-core.xsd#rbi-core_StatusOfSecurityAxis::rbi-core.xsd#rbi-core_UnSecuredMember</t>
  </si>
  <si>
    <t>rbi-core.xsd#rbi-core_CounterPartyAxis::rbi-core.xsd#rbi-core_PensionFundsMember:::rbi-core.xsd#rbi-core_StatusOfSecurityAxis::rbi-core.xsd#rbi-core_UnSecuredMember</t>
  </si>
  <si>
    <t>rbi-core.xsd#rbi-core_CounterPartyAxis::rbi-core.xsd#rbi-core_OtherCounterPartiesMember:::rbi-core.xsd#rbi-core_StatusOfSecurityAxis::rbi-core.xsd#rbi-core_UnSecuredMember</t>
  </si>
  <si>
    <t xml:space="preserve">    (vii) Commercial paper</t>
  </si>
  <si>
    <t xml:space="preserve">    (xi) Other Borrowings</t>
  </si>
  <si>
    <t xml:space="preserve">    (x) Borrowings from Holding Company</t>
  </si>
  <si>
    <t xml:space="preserve">         Of which, Fee accrued but not realised</t>
  </si>
  <si>
    <t>rbi-core.xsd#rbi-core_ManagementFeesAccruedButNotRealised</t>
  </si>
  <si>
    <t>4c063e5c-2546-491b-b739-1d1796d2bf56:~:Layout1:~:NotMandatory:~:True:~::~::~:</t>
  </si>
  <si>
    <t>Letter of Credit
Balance O/S</t>
  </si>
  <si>
    <t>Financial &amp; Other Guarantees
Balance O/S</t>
  </si>
  <si>
    <t>Bills Re-Discounted
Balance O/S</t>
  </si>
  <si>
    <t>Lease Contracts
Balance O/S</t>
  </si>
  <si>
    <t>Forward Exchange Contracts
Balance O/S</t>
  </si>
  <si>
    <t>Interest Rates Swaps
Balance O/S</t>
  </si>
  <si>
    <t>Other Contingent Liabilities
Balance O/S</t>
  </si>
  <si>
    <t>in-rbi-rep.xsd#in-rbi-rep_NameOfCompanyAxis</t>
  </si>
  <si>
    <t>in-rbi-rep.xsd#in-rbi-rep_LetterOfCredit</t>
  </si>
  <si>
    <t>rbi-core.xsd#rbi-core_FinancialAndOtherGuarantess</t>
  </si>
  <si>
    <t>in-rbi-rep.xsd#in-rbi-rep_BillsRediscounted</t>
  </si>
  <si>
    <t>rbi-core.xsd#rbi-core_LeaseContracts</t>
  </si>
  <si>
    <t>rbi-core.xsd#rbi-core_ForwardExchangeContracts</t>
  </si>
  <si>
    <t>in-rbi-rep.xsd#in-rbi-rep_InterestRateSwaps</t>
  </si>
  <si>
    <t>in-rbi-rep.xsd#in-rbi-rep_OtherContingentLiabilities</t>
  </si>
  <si>
    <t>Table 6: Top 25 fund-based exposures undertaken by ARC. This includes exposure to trusts other than through SRs.</t>
  </si>
  <si>
    <t>Table 2: SOURCES OF FUNDS</t>
  </si>
  <si>
    <t>Term Loan
Balance O/S</t>
  </si>
  <si>
    <t>Working Capital
Balance O/S</t>
  </si>
  <si>
    <t>Debentures
Balance O/S</t>
  </si>
  <si>
    <t>Commercial Papers
Balance O/S</t>
  </si>
  <si>
    <t>Others
Balance O/S</t>
  </si>
  <si>
    <t>Total
Balance O/S</t>
  </si>
  <si>
    <t>rbi-core.xsd#rbi-core_NumberOfDaysExposuresOverdue</t>
  </si>
  <si>
    <t>rbi-core.xsd#rbi-core_CounterPartyAxis::rbi-core.xsd#rbi-core_BanksFinancialInstitutionsMember:::in-rbi-rep.xsd#in-rbi-rep_ExposureTypeAxis::in-rbi-rep.xsd#in-rbi-rep_FundBasedExposureMember</t>
  </si>
  <si>
    <t>07c8e040-de6a-4013-ab32-e7bbdf616a0a:~:Layout2:~:NotMandatory:~:True:~::~::~:</t>
  </si>
  <si>
    <t>TOTAL</t>
  </si>
  <si>
    <t>Number of days overdue</t>
  </si>
  <si>
    <t>0dc0da68-f77d-4c1b-8480-234e6b4f5fcd:~:Layout3:~:NotMandatory:~:True:~::~::~:</t>
  </si>
  <si>
    <t>570ff35e-ec2e-472b-be1f-b82fe82e33b9:~:Layout4:~:NotMandatory:~:True:~::~::~:</t>
  </si>
  <si>
    <t>in-rbi-rep.xsd#in-rbi-rep_CategoriesOfExposureAxis::rbi-core.xsd#rbi-core_OffBalanceSheetAssetsExposureMember:::rbi-core.xsd#rbi-core_CounterPartyAxis::rbi-core.xsd#rbi-core_BanksFinancialInstitutionsMember:::in-rbi-rep.xsd#in-rbi-rep_ExposureTypeAxis::in-rbi-rep.xsd#in-rbi-rep_NonFundBasedExposureMember</t>
  </si>
  <si>
    <t>DNBS07PART6</t>
  </si>
  <si>
    <t xml:space="preserve">Table 8: CAPITAL FUNDS - TIER  I </t>
  </si>
  <si>
    <t>Table 9: WEIGHTED ASSETS</t>
  </si>
  <si>
    <t>I. Cash and deposits with scheduled commercial banks/NABARD/SIDBI</t>
  </si>
  <si>
    <t>II. Investments in Government securities</t>
  </si>
  <si>
    <t>III.  Shares in other SCs/RCs</t>
  </si>
  <si>
    <t>(a) All contingent liabilities</t>
  </si>
  <si>
    <t>Total Risk Weighted Assets (TRWA)</t>
  </si>
  <si>
    <t>9b40f8df-238e-4d7b-8a08-1c26b986c2eb:~:Layout1:~:NotMandatory:~:True:~::~::~:RuleSetForX</t>
  </si>
  <si>
    <t>rbi-core.xsd#rbi-core_OnBalanceSheetOperationAxis::rbi-core.xsd#rbi-core_CashAndDepositsWithScheduledCommercialBanksOrNABARDOrSIDBIMember</t>
  </si>
  <si>
    <t>rbi-core.xsd#rbi-core_OnBalanceSheetOperationAxis::in-rbi-rep.xsd#in-rbi-rep_InvestmentInGovernmentSecuritiesMember</t>
  </si>
  <si>
    <t>rbi-core.xsd#rbi-core_OnBalanceSheetOperationAxis::rbi-core.xsd#rbi-core_SharesInOtherSCsOrRCsMember</t>
  </si>
  <si>
    <t>rbi-core.xsd#rbi-core_OnBalanceSheetOperationAxis::rbi-core.xsd#rbi-core_AggregateMember</t>
  </si>
  <si>
    <t>Table 10: Acquisition/Realisation of financial assets from banks/FIs in terms of Section 9 of the SARFAESI Act, 2002</t>
  </si>
  <si>
    <t>1. Amount of Security Receipts (SRs ) issued</t>
  </si>
  <si>
    <t>2. Of (1) above, amount of SRs subscribed by the selling bank/FIs</t>
  </si>
  <si>
    <t>3. Of (1) above, amount of SRs subscribed by FIIs</t>
  </si>
  <si>
    <t>4. Of (1) above, amount of SRs subscribed by other QIBs</t>
  </si>
  <si>
    <t>5. Of (1) above, amount of SRs subscribed by the ARC.</t>
  </si>
  <si>
    <t>7. Of (1) above, amount of SRs completely redeemed</t>
  </si>
  <si>
    <t>8. Of (1) above, amount of SRs partially redeemed</t>
  </si>
  <si>
    <t>9. SRs Outstanding</t>
  </si>
  <si>
    <t xml:space="preserve">Table 11: Information about Security Receipts (SRs) </t>
  </si>
  <si>
    <t xml:space="preserve">Table 12: Information about Security Receipts (SRs) </t>
  </si>
  <si>
    <t>Table 14: General Information - (The information is to be given based on acquisition value)</t>
  </si>
  <si>
    <t>Table 15: Year-wise breakup of assets acquired still pending for resolution</t>
  </si>
  <si>
    <t>Table 16: Year-wise breakup of SRs Outstanding still pending for redemption</t>
  </si>
  <si>
    <t>Table 17: Year-wise breakup of assets resolved</t>
  </si>
  <si>
    <t>Table 19: Status of Top twenty five SRs acquired as at end of quarter (As per amount pending for in each case)*</t>
  </si>
  <si>
    <t>Trust name</t>
  </si>
  <si>
    <t>ff1076a0-83fc-4ce0-bc3f-faabcf9bb5a0:~:Layout1:~:NotMandatory:~:True:~::~::~:</t>
  </si>
  <si>
    <t>Name of trust</t>
  </si>
  <si>
    <t>Name of borrower</t>
  </si>
  <si>
    <t>Total value of SRs issued</t>
  </si>
  <si>
    <t>Total value of SRs redeemed</t>
  </si>
  <si>
    <t>Total upside income earned by ARC</t>
  </si>
  <si>
    <t>Total write -off taken in books of account of ARC</t>
  </si>
  <si>
    <t>Total provisions held in books of ARC</t>
  </si>
  <si>
    <t>Table 20: Statement on Trust Accounts Closed During the Quarter</t>
  </si>
  <si>
    <t>rbi-core.xsd#rbi-core_TotalUpsideIncomeEarnedByARC</t>
  </si>
  <si>
    <t>rbi-core.xsd#rbi-core_TotalWriteOffTakenInBooksOfAccountOfARC</t>
  </si>
  <si>
    <t>rbi-core.xsd#rbi-core_TotalProvisionsHeldInBooksOfARC</t>
  </si>
  <si>
    <t>Table 21: Statement on Assets acquired, securitized and reconstructed – Bank/FI wise (Total)</t>
  </si>
  <si>
    <t>Mode of acquisition (Bilateral versus Auction)</t>
  </si>
  <si>
    <t>rbi-core.xsd#rbi-core_ModeOfAcquisition</t>
  </si>
  <si>
    <t>Share of SRs held by ARC (%)</t>
  </si>
  <si>
    <t>Share of SRs held by originating institution (%)</t>
  </si>
  <si>
    <t>rbi-core.xsd#rbi-core_PercentageOfSecurityReceiptsHeldByARC</t>
  </si>
  <si>
    <t>rbi-core.xsd#rbi-core_PercentageOfSecurityReceiptsHeldByOriginatingInstitution</t>
  </si>
  <si>
    <t xml:space="preserve">Table 22: Assets acquired from other ARCs for the purpose of Debt Aggregation </t>
  </si>
  <si>
    <t>Percentage of total secured debt of borrower post acquisition</t>
  </si>
  <si>
    <t>rbi-core.xsd#rbi-core_PercentageOfTotalSecuredDebtOfBorrowerPostAcquisition</t>
  </si>
  <si>
    <t>Table 23: Asset Resolution by Conversion of debt into shares of borrowers (for Top 25 borrower according to Total Debt Acquisition amount)</t>
  </si>
  <si>
    <t>Table 25: Information on expenses incurred on trust formation and recovery thereof for Top 25 accounts (according to NAV of SR issued)</t>
  </si>
  <si>
    <t>Date of extension of period of realisation by the Board of Directors</t>
  </si>
  <si>
    <t>Date of expiry of extended period of realisation</t>
  </si>
  <si>
    <t>Amount of SRs issued  (Amt. in lakhs)</t>
  </si>
  <si>
    <t>rbi-core.xsd#rbi-core_DateOfExtensionOfPeriodOfRealisationByTheBoardOfDirectors</t>
  </si>
  <si>
    <t>rbi-core.xsd#rbi-core_DateOfExpiryOfExtendedPeriodOfRealisation</t>
  </si>
  <si>
    <t>052a7a0a-39ae-41f3-a612-d7afe5de19bc:~:NotMandatory:~:True:~:False:~::~::~:False:~::~::~:False:~::~::~:</t>
  </si>
  <si>
    <t>e273003d-c60e-4201-a987-18af7d655519:~:Layout1:~:NotMandatory:~:True:~::~::~:</t>
  </si>
  <si>
    <t>rbi-core.xsd#rbi-core_BoardApprovedLimitOfIssuance</t>
  </si>
  <si>
    <t>rbi-core.xsd#rbi-core_NameOfCreditRatingAgency</t>
  </si>
  <si>
    <t>rbi-core.xsd#rbi-core_AmountRatedFaceValue</t>
  </si>
  <si>
    <t>rbi-core.xsd#rbi-core_InstrumentRatingCurrent</t>
  </si>
  <si>
    <t>rbi-core.xsd#rbi-core_InstrumentRatingDate</t>
  </si>
  <si>
    <t>rbi-core.xsd#rbi-core_InstrumentRatingExpiryDate</t>
  </si>
  <si>
    <t>rbi-core.xsd#rbi-core_InstrumentRatingPrevious</t>
  </si>
  <si>
    <t>rbi-core.xsd#rbi-core_InstrumentNatureAxis</t>
  </si>
  <si>
    <t>rbi-core.xsd#rbi-core_InstrumentNameAxis</t>
  </si>
  <si>
    <t>Nature of Instrument</t>
  </si>
  <si>
    <t>Name of the Instrument</t>
  </si>
  <si>
    <t>Board Approved Limit of Issuance</t>
  </si>
  <si>
    <t>Name of Credit Rating Agency</t>
  </si>
  <si>
    <t>Amount Rated (Face Value)</t>
  </si>
  <si>
    <t>Current Rating</t>
  </si>
  <si>
    <t>Date of Rating</t>
  </si>
  <si>
    <t>Date of Expiry of Rating</t>
  </si>
  <si>
    <t>Table 28: Rating sheet</t>
  </si>
  <si>
    <t>bf52fc18-1304-4b50-bbd3-96eb30362806:~:NotMandatory:~:True:~:False:~::~::~:False:~::~::~:False:~::~::~:</t>
  </si>
  <si>
    <t>4ad1fd7a-f968-4ad1-b922-a617b6a17d8b:~:Layout1:~:NotMandatory:~:True:~::~::~:</t>
  </si>
  <si>
    <t>Type of Capital</t>
  </si>
  <si>
    <t>Table 29: Shareholding pattern</t>
  </si>
  <si>
    <t>a97ab9fb-0140-48e3-ad8f-f7b2febe3305:~:Layout1:~:NotMandatory:~:True:~::~::~:</t>
  </si>
  <si>
    <t>Table 30: Board of directors</t>
  </si>
  <si>
    <t>2254d85a-c880-4203-aa23-e8a41a379a08:~:NotMandatory:~:True:~:False:~::~::~:False:~::~::~:False:~::~::~:</t>
  </si>
  <si>
    <t>28df5f42-6cfe-46ab-9d9d-f32a74ba6436:~:NotMandatory:~:True:~:False:~::~::~:False:~::~::~:False:~::~::~:</t>
  </si>
  <si>
    <t>7a717434-0504-49b3-9e50-122f72f32e60:~:Layout1:~:NotMandatory:~:True:~::~::~:</t>
  </si>
  <si>
    <t>rbi-core.xsd#rbi-core_IssuedAmount</t>
  </si>
  <si>
    <t>rbi-core.xsd#rbi-core_IssueRating</t>
  </si>
  <si>
    <t>in-rbi-rep.xsd#in-rbi-rep_DateOfIssue</t>
  </si>
  <si>
    <t>in-rbi-rep.xsd#in-rbi-rep_DateOfMaturity</t>
  </si>
  <si>
    <t>in-rbi-rep.xsd#in-rbi-rep_InterestRate</t>
  </si>
  <si>
    <t>rbi-core.xsd#rbi-core_WhetherCallPutOptionIsEnabled</t>
  </si>
  <si>
    <t>rbi-core.xsd#rbi-core_TypeOfOption</t>
  </si>
  <si>
    <t>rbi-core.xsd#rbi-core_WhetherCallPutOptionIsExercised</t>
  </si>
  <si>
    <t>rbi-core.xsd#rbi-core_DateOfExerciseOfCallPutOption</t>
  </si>
  <si>
    <t>rbi-core.xsd#rbi-core_NameOfSubscriberAxis</t>
  </si>
  <si>
    <t>rbi-core.xsd#rbi-core_StatusOfSecurityAxis::rbi-core.xsd#rbi-core_SecuredMember:::in-rbi-rep.xsd#in-rbi-rep_TypeOfSecuritiesAxis::rbi-core.xsd#rbi-core_DebenturesMember</t>
  </si>
  <si>
    <t>Issued Amount</t>
  </si>
  <si>
    <t>Issue rating</t>
  </si>
  <si>
    <t>Rating Agency
Name</t>
  </si>
  <si>
    <t>Issue date</t>
  </si>
  <si>
    <t>Coupon Rate</t>
  </si>
  <si>
    <t>Amount Outstanding</t>
  </si>
  <si>
    <t>Whether Call / Put Option is Enabled</t>
  </si>
  <si>
    <t>Type of Option</t>
  </si>
  <si>
    <t>If Yes, Whether the Call / Put Option is Exercised</t>
  </si>
  <si>
    <t>Date of Exercise of  Call / Put Option</t>
  </si>
  <si>
    <t>210be989-055e-400a-9aa5-a90bb31aefa0:~:NotMandatory:~:True:~:False:~::~::~:False:~::~::~:False:~::~::~:</t>
  </si>
  <si>
    <t>3ffb9d2f-a5b4-43f2-bbeb-2d93cd947a7e:~:Layout1:~:NotMandatory:~:True:~::~::~:</t>
  </si>
  <si>
    <t>rbi-core.xsd#rbi-core_InterCorporateDepositAmount</t>
  </si>
  <si>
    <t>rbi-core.xsd#rbi-core_DateOfDeposit</t>
  </si>
  <si>
    <t>rbi-core.xsd#rbi-core_WhetherEntityIsGroupCompany</t>
  </si>
  <si>
    <t>rbi-core.xsd#rbi-core_StatusOfSecurityAxis::rbi-core.xsd#rbi-core_UnSecuredMember:::in-rbi-rep.xsd#in-rbi-rep_TypeOfSecuritiesAxis::in-rbi-rep.xsd#in-rbi-rep_InterCorporateDepositsMember</t>
  </si>
  <si>
    <t>Date of Deposit</t>
  </si>
  <si>
    <t>Date of Maturity</t>
  </si>
  <si>
    <t>Amount outstanding</t>
  </si>
  <si>
    <t>Whether it is Group Company?</t>
  </si>
  <si>
    <t>79334848-f0a5-4465-9d1e-9484a289ad31:~:NotMandatory:~:True:~:False:~::~::~:False:~::~::~:False:~::~::~:</t>
  </si>
  <si>
    <t>5dfd2b8c-17e7-40bc-ae9a-ae464127843c:~:Layout1:~:NotMandatory:~:True:~::~::~:</t>
  </si>
  <si>
    <t>rbi-core.xsd#rbi-core_FaceValuePerSecurity</t>
  </si>
  <si>
    <t>rbi-core.xsd#rbi-core_DiscountRate</t>
  </si>
  <si>
    <t>rbi-core.xsd#rbi-core_StatusOfInstrument</t>
  </si>
  <si>
    <t>rbi-core.xsd#rbi-core_StatusOfSecurityAxis::rbi-core.xsd#rbi-core_UnSecuredMember:::in-rbi-rep.xsd#in-rbi-rep_TypeOfSecuritiesAxis::in-rbi-rep.xsd#in-rbi-rep_CommercialPaperMember</t>
  </si>
  <si>
    <t xml:space="preserve">Issued Amount </t>
  </si>
  <si>
    <t>Face Value</t>
  </si>
  <si>
    <t>Date of Issue</t>
  </si>
  <si>
    <t>Discounted Rate</t>
  </si>
  <si>
    <t>Status of Instrument</t>
  </si>
  <si>
    <t>7ca527e5-a163-4b3b-8acf-1b65d2ec8aea:~:NotMandatory:~:True:~:False:~::~::~:False:~::~::~:False:~::~::~:</t>
  </si>
  <si>
    <t>1ffa081c-4298-49bd-9258-c39ff9272cb4:~:Layout1:~:NotMandatory:~:True:~::~::~:</t>
  </si>
  <si>
    <t>rbi-core.xsd#rbi-core_StatusOfSecurityAxis::rbi-core.xsd#rbi-core_UnSecuredMember:::in-rbi-rep.xsd#in-rbi-rep_TypeOfSecuritiesAxis::rbi-core.xsd#rbi-core_DebenturesMember</t>
  </si>
  <si>
    <t>b677625e-07af-47da-86c8-d898956bbcae:~:NotMandatory:~:True:~:False:~::~::~:False:~::~::~:False:~::~::~:</t>
  </si>
  <si>
    <t>deef3c78-9e92-41b7-b22e-2cb6b5ad8745:~:Layout1:~:NotMandatory:~:True:~::~::~:</t>
  </si>
  <si>
    <t>in-rbi-rep.xsd#in-rbi-rep_SubordinatedDebts</t>
  </si>
  <si>
    <t>rbi-core.xsd#rbi-core_StatusOfSecurityAxis::rbi-core.xsd#rbi-core_UnSecuredMember:::in-rbi-rep.xsd#in-rbi-rep_TypeOfSecuritiesAxis::in-rbi-rep.xsd#in-rbi-rep_SubordinateDebtMember</t>
  </si>
  <si>
    <t>Rating Agency Name</t>
  </si>
  <si>
    <t>3d2b042e-98ba-46e2-8ae6-a4cad6e2612d:~:NotMandatory:~:True:~:False:~::~::~:False:~::~::~:False:~::~::~:</t>
  </si>
  <si>
    <t>3bb8f86e-81ed-4427-afcc-d691ffa99508:~:Layout1:~:NotMandatory:~:True:~::~::~:</t>
  </si>
  <si>
    <t>in-rbi-rep.xsd#in-rbi-rep_InvestmentsOutstanding</t>
  </si>
  <si>
    <t>rbi-core.xsd#rbi-core_InvestmentClassificationAxis</t>
  </si>
  <si>
    <t>in-rbi-rep.xsd#in-rbi-rep_ClassesOfInvestmentsCategoriesAxis</t>
  </si>
  <si>
    <t>Name of the Entity</t>
  </si>
  <si>
    <t>Nature of investment</t>
  </si>
  <si>
    <t>Type of Investment</t>
  </si>
  <si>
    <t>Book Value</t>
  </si>
  <si>
    <t>248bb0ff-f813-4a8d-aad6-849984484f0c:~:NotMandatory:~:True:~:False:~::~::~:False:~::~::~:False:~::~::~:</t>
  </si>
  <si>
    <t>327c54d2-e5ea-4837-8e6e-851628a35391:~:Layout1:~:NotMandatory:~:True:~::~::~:</t>
  </si>
  <si>
    <t>rbi-core.xsd#rbi-core_NatureOfRelationship</t>
  </si>
  <si>
    <t>rbi-core.xsd#rbi-core_WhetherTheGroupAssociateOrSubsidiaryCompanyIsRegisteredWithRBIAsNBFC</t>
  </si>
  <si>
    <t>rbi-core.xsd#rbi-core_NameOfGroupCompaniesSubsidiariesAndOtherAssociateCompaniesIncludingJointVenturesAxis</t>
  </si>
  <si>
    <t>Nature of relationship</t>
  </si>
  <si>
    <t>Whether the Group Associate / Subsidiary Company is registered with RBI as NBFC?</t>
  </si>
  <si>
    <t>Asset size as on March 31 of previous financial year</t>
  </si>
  <si>
    <t>85245cae-106b-4d4c-9af9-2fc72f58a443:~:NotMandatory:~:True:~:False:~::~::~:False:~::~::~:False:~::~::~:</t>
  </si>
  <si>
    <t>rbi-core.xsd#rbi-core_FinancialAssetsAcquiredTransferredToOwnBooks</t>
  </si>
  <si>
    <t>Financial Assets Acquired Transferred To Own Books</t>
  </si>
  <si>
    <t>rbi-core.xsd#rbi-core_FinancialAssetsAcquiredTransferredToOwnBooksDuringThePeriod</t>
  </si>
  <si>
    <t>Financial Assets Acquired Transferred To Own Books During The Period</t>
  </si>
  <si>
    <t>Table 7: Top 25 non-fund-based exposures undertaken by ARC. This includes exposure to trusts other than through SRs</t>
  </si>
  <si>
    <t>FV. Of SR issued</t>
  </si>
  <si>
    <t>Most recent SR Rating - HY1</t>
  </si>
  <si>
    <t>Date of 2nd most recent SR rating - HY2</t>
  </si>
  <si>
    <t>2nd most recent SR Rating -HY2</t>
  </si>
  <si>
    <t>Date of 3rd most recent SR rating - HY3</t>
  </si>
  <si>
    <t>3rd most recent SR Rating -HY3</t>
  </si>
  <si>
    <t>Net Asset Value of SR Issued</t>
  </si>
  <si>
    <t>Date of NAV</t>
  </si>
  <si>
    <t>Date of most recent SR rating - Half Year 1 HY-1</t>
  </si>
  <si>
    <t>in-rbi-rep.xsd#in-rbi-rep_InstrumentNameDomain</t>
  </si>
  <si>
    <t>rbi-core.xsd#rbi-core_InstrumentNatureDomain</t>
  </si>
  <si>
    <t>in-rbi-rep.xsd#in-rbi-rep_ClassesOfInvestmentsCategoriesDomain</t>
  </si>
  <si>
    <t>rbi-core.xsd#rbi-core_InvestmentClassificationDomain</t>
  </si>
  <si>
    <t>DNBS07Annex2</t>
  </si>
  <si>
    <t>DNBS07Annex9</t>
  </si>
  <si>
    <t xml:space="preserve">                      (b) Subscribed by Mutual Funds</t>
  </si>
  <si>
    <t xml:space="preserve">                      (c) Subscribed by Banks</t>
  </si>
  <si>
    <t xml:space="preserve">                      (g) Others (Please Specify)</t>
  </si>
  <si>
    <t xml:space="preserve">                         (b) Subscribed by Mutual Funds</t>
  </si>
  <si>
    <t xml:space="preserve">                         (c) Subscribed by Banks</t>
  </si>
  <si>
    <t xml:space="preserve">    (ix) Money received by way of caution money, margin money from the borrowers, lessee, hires or by way of security or advance from agents in the course of company's business or advance received against orders for supply of goods or properties or for rendering services</t>
  </si>
  <si>
    <t>Add/Less: Lease Equalisation Credit/Charge</t>
  </si>
  <si>
    <t>(b) Of Total Loans &amp; Advances above, amount receivable within 3 to 12 months</t>
  </si>
  <si>
    <t>(c) Of Total Loans &amp; Advances above, amount receivable more than 12 months</t>
  </si>
  <si>
    <t xml:space="preserve">   (a) Loans to Corporates</t>
  </si>
  <si>
    <t xml:space="preserve">                        (ii) Deposits with Banks</t>
  </si>
  <si>
    <t xml:space="preserve">   Of which;  (i) Cash in Hand</t>
  </si>
  <si>
    <t xml:space="preserve"> (xi) ST loans and advances to:-
         (a) Trusts and other recoverable from trusts</t>
  </si>
  <si>
    <t xml:space="preserve">       (ii) Interest Accrued On Investments</t>
  </si>
  <si>
    <t xml:space="preserve">       (i) Advance Taxes paid / Tax deducted at source</t>
  </si>
  <si>
    <t xml:space="preserve">      (xv) Others</t>
  </si>
  <si>
    <t xml:space="preserve">                   (ii) Other Administrative Costs</t>
  </si>
  <si>
    <t>Purpose of Acquisition
(Debt aggregation versus Others)</t>
  </si>
  <si>
    <t>Date of Exercise of Call / Put Option</t>
  </si>
  <si>
    <t>1. Authorised Capital (a+b)</t>
  </si>
  <si>
    <t xml:space="preserve">          Of which, (a) Equity Share Capital</t>
  </si>
  <si>
    <t>2. Share Capital (i+ii+iii)</t>
  </si>
  <si>
    <t>Y810</t>
  </si>
  <si>
    <t>Y820</t>
  </si>
  <si>
    <t>Y830</t>
  </si>
  <si>
    <t>Y840</t>
  </si>
  <si>
    <t>Y850</t>
  </si>
  <si>
    <t>Y860</t>
  </si>
  <si>
    <t xml:space="preserve">        (i)  Ordinary Shares</t>
  </si>
  <si>
    <t>3. Reserves and Surplus (i+ii+iii+iv+v+vi+vii+viii+ix)</t>
  </si>
  <si>
    <t>(i) Capital Reserve</t>
  </si>
  <si>
    <t>(ii) Debenture Redemption Reserve</t>
  </si>
  <si>
    <t>(iii) Capital Redemption Reserve</t>
  </si>
  <si>
    <t>(iv) Share Premium</t>
  </si>
  <si>
    <t>(v) General Reserves</t>
  </si>
  <si>
    <t>(vi) Share Application Money Pending Allotment</t>
  </si>
  <si>
    <t>(vii) Revaluation Reserves</t>
  </si>
  <si>
    <t>(ix) Balance of profit and loss account</t>
  </si>
  <si>
    <t>4. Secured Borrowings (i+ii+iii+iv+v+vi+vii+viii)</t>
  </si>
  <si>
    <t>Total Borrowings (Secured + Unsecured) (4+5)</t>
  </si>
  <si>
    <t>7. Provisions (i+ii+iii+iv+v+vii+viii)</t>
  </si>
  <si>
    <t>in-rbi-rep.xsd#in-rbi-rep_OtherLiabilities</t>
  </si>
  <si>
    <t>9b20165c-aa43-41f5-953b-58e3f516e314:~:Layout2:~:NotMandatory:~:True:~::~::~:</t>
  </si>
  <si>
    <t>Y870</t>
  </si>
  <si>
    <t>Y880</t>
  </si>
  <si>
    <t>Y890</t>
  </si>
  <si>
    <t>Y900</t>
  </si>
  <si>
    <t xml:space="preserve">    Of which;
       i) Foreign Portfolio Investors (FPI)</t>
  </si>
  <si>
    <t>rbi-core.xsd#rbi-core_ClassificationOfCapitalAxis::in-rbi-rep.xsd#in-rbi-rep_EquitySharesMember:::rbi-core.xsd#rbi-core_CounterPartyAxis::rbi-core.xsd#rbi-core_ForeignPortfolioInvestorsMember</t>
  </si>
  <si>
    <t>Table 3: FOREIGN SOURCES OF FUNDS</t>
  </si>
  <si>
    <t>11. Other Assets</t>
  </si>
  <si>
    <t>in-rbi-rep.xsd#in-rbi-rep_OtherAssets</t>
  </si>
  <si>
    <t>C. Total Income (A+B)</t>
  </si>
  <si>
    <t>Table 4: APPLICATION OF FUNDS</t>
  </si>
  <si>
    <t>Table 5: PROFIT AND LOSS ACCOUNT</t>
  </si>
  <si>
    <t>a811cd30-f000-4232-bf59-c75fb5324bbb:~:NotMandatory:~:True:~:False:~::~::~:False:~::~::~:False:~::~::~:</t>
  </si>
  <si>
    <t>Loan Overdraft
Balance O/S</t>
  </si>
  <si>
    <t>rbi-core.xsd#rbi-core_LoanOverdraft</t>
  </si>
  <si>
    <t>c17156a5-f1a0-4e11-a619-7bb0e4a31a33:~:NotMandatory:~:True:~:False:~::~::~:False:~::~::~:False:~::~::~:</t>
  </si>
  <si>
    <t>a07ac6d3-ab6b-42dc-b873-d7afa2053e18:~:NotMandatory:~:True:~:False:~::~::~:False:~::~::~:False:~::~::~:</t>
  </si>
  <si>
    <t>00a9e81d-3388-4110-bafa-d5e86827e9a4:~:NotMandatory:~:True:~:False:~::~::~:False:~::~::~:False:~::~::~:</t>
  </si>
  <si>
    <t>2. Cost of acquisition of assets, at (1) above, by the ARC (2(i)+2(ii)+2(iii)+2(iv))</t>
  </si>
  <si>
    <t>2(i) from sponsor banks ((a) + (b) + (c))</t>
  </si>
  <si>
    <t>(a) Of, 2(i) above, consideration paid by issue of bonds and debentures</t>
  </si>
  <si>
    <t>(b) Of, 2(i) above, consideration paid by cash</t>
  </si>
  <si>
    <t>(c) Of, 2 (i) above, consideration paid by issue of SRs</t>
  </si>
  <si>
    <t>2(ii) from  sponsor FIs ((a) + (b) + (c))</t>
  </si>
  <si>
    <t>(a) Of, 2(ii) above, consideration paid by issue of bonds and debentures</t>
  </si>
  <si>
    <t>(b) Of, 2(ii) above, consideration paid by cash</t>
  </si>
  <si>
    <t>(c) Of, 2(ii) above, consideration paid by issue of SRs</t>
  </si>
  <si>
    <t>2(iii) from other banks ((a) + (b) + (c))</t>
  </si>
  <si>
    <t>(a) Of, 2(iii) above, consideration paid by issue of bonds and debentures</t>
  </si>
  <si>
    <t>(b) Of, 2(iii) above, consideration paid by cash</t>
  </si>
  <si>
    <t>(c) Of, 2(iii) above, consideration paid by issue of SRs</t>
  </si>
  <si>
    <t>2(iv) from other FIs ((a) + (b) + (c))</t>
  </si>
  <si>
    <t>(a) Of, 2(iv) above, consideration paid by issue of bonds and debentures</t>
  </si>
  <si>
    <t>(b) Of, 2(iv) above, consideration paid by cash</t>
  </si>
  <si>
    <t>(c) Of, 2(iv) above, consideration paid by issue of SRs</t>
  </si>
  <si>
    <t>rbi-core.xsd#rbi-core_CounterPartyAxis::rbi-core.xsd#rbi-core_SponsorBanksMember:::rbi-core.xsd#rbi-core_ModeOfConsiderationPaymentAxis::in-rbi-rep.xsd#in-rbi-rep_BondsAndDebentureMember</t>
  </si>
  <si>
    <t>rbi-core.xsd#rbi-core_CounterPartyAxis::rbi-core.xsd#rbi-core_SponsorBanksMember:::rbi-core.xsd#rbi-core_ModeOfConsiderationPaymentAxis::rbi-core.xsd#rbi-core_CashMember</t>
  </si>
  <si>
    <t>rbi-core.xsd#rbi-core_CounterPartyAxis::rbi-core.xsd#rbi-core_SponsorBanksMember:::rbi-core.xsd#rbi-core_ModeOfConsiderationPaymentAxis::rbi-core.xsd#rbi-core_SecurityReceiptsMember</t>
  </si>
  <si>
    <t>rbi-core.xsd#rbi-core_CounterPartyAxis::rbi-core.xsd#rbi-core_SponsorFinancialInstitutionsMember:::rbi-core.xsd#rbi-core_ModeOfConsiderationPaymentAxis::in-rbi-rep.xsd#in-rbi-rep_BondsAndDebentureMember</t>
  </si>
  <si>
    <t>rbi-core.xsd#rbi-core_CounterPartyAxis::rbi-core.xsd#rbi-core_SponsorFinancialInstitutionsMember:::rbi-core.xsd#rbi-core_ModeOfConsiderationPaymentAxis::rbi-core.xsd#rbi-core_CashMember</t>
  </si>
  <si>
    <t>rbi-core.xsd#rbi-core_CounterPartyAxis::rbi-core.xsd#rbi-core_SponsorFinancialInstitutionsMember:::rbi-core.xsd#rbi-core_ModeOfConsiderationPaymentAxis::rbi-core.xsd#rbi-core_SecurityReceiptsMember</t>
  </si>
  <si>
    <t>rbi-core.xsd#rbi-core_CounterPartyAxis::rbi-core.xsd#rbi-core_OtherBanksMember:::rbi-core.xsd#rbi-core_ModeOfConsiderationPaymentAxis::in-rbi-rep.xsd#in-rbi-rep_BondsAndDebentureMember</t>
  </si>
  <si>
    <t>rbi-core.xsd#rbi-core_CounterPartyAxis::rbi-core.xsd#rbi-core_OtherBanksMember:::rbi-core.xsd#rbi-core_ModeOfConsiderationPaymentAxis::rbi-core.xsd#rbi-core_CashMember</t>
  </si>
  <si>
    <t>rbi-core.xsd#rbi-core_CounterPartyAxis::rbi-core.xsd#rbi-core_OtherBanksMember:::rbi-core.xsd#rbi-core_ModeOfConsiderationPaymentAxis::rbi-core.xsd#rbi-core_SecurityReceiptsMember</t>
  </si>
  <si>
    <t>rbi-core.xsd#rbi-core_CounterPartyAxis::rbi-core.xsd#rbi-core_OtherFinancialInstitutionsMember:::rbi-core.xsd#rbi-core_ModeOfConsiderationPaymentAxis::in-rbi-rep.xsd#in-rbi-rep_BondsAndDebentureMember</t>
  </si>
  <si>
    <t>rbi-core.xsd#rbi-core_CounterPartyAxis::rbi-core.xsd#rbi-core_OtherFinancialInstitutionsMember:::rbi-core.xsd#rbi-core_ModeOfConsiderationPaymentAxis::rbi-core.xsd#rbi-core_CashMember</t>
  </si>
  <si>
    <t>rbi-core.xsd#rbi-core_CounterPartyAxis::rbi-core.xsd#rbi-core_OtherFinancialInstitutionsMember:::rbi-core.xsd#rbi-core_ModeOfConsiderationPaymentAxis::rbi-core.xsd#rbi-core_SecurityReceiptsMember</t>
  </si>
  <si>
    <t>84fb9987-6091-47cc-b199-f1af72dbd0d9:~:NotMandatory:~:True:~:False:~::~::~:False:~::~::~:False:~::~::~:</t>
  </si>
  <si>
    <t>(a)  Security Receipts outstanding as on March 31, Previous Year</t>
  </si>
  <si>
    <t>(b) Security Receipts issued during the year, till date</t>
  </si>
  <si>
    <t>(d)  Security receipts Outstanding as at end of the reporting quarter (a+b-c)</t>
  </si>
  <si>
    <t>9b582118-ea74-4eb0-9865-82cae204119b:~:NotMandatory:~:True:~:False:~::~::~:False:~::~::~:False:~::~::~:</t>
  </si>
  <si>
    <t>NAV Of SR 
(at lower end of the range specified by CRA)</t>
  </si>
  <si>
    <t>NAV Of SR
 (at upper end of the range specified by CRA)</t>
  </si>
  <si>
    <t>NAV as per ARC</t>
  </si>
  <si>
    <t>SRs redeemed by ARC till the quarter</t>
  </si>
  <si>
    <t>SRs redeemed by QBs- till the quarter</t>
  </si>
  <si>
    <t>Out of SRs redeemed by QBs,SRs redeemed by Seller bank- till the quarter</t>
  </si>
  <si>
    <t>f5532501-0b80-45be-8337-a89f0a1c0203:~:NotMandatory:~:True:~:False:~::~::~:False:~::~::~:False:~::~::~:</t>
  </si>
  <si>
    <t>1. Total Portfolio of Assets Acquired: (a+b+c+d)</t>
  </si>
  <si>
    <t xml:space="preserve">   (a) Assets acquired from sponsor banks:</t>
  </si>
  <si>
    <t xml:space="preserve">   (b) Assets acquired from sponsor FIs:</t>
  </si>
  <si>
    <t xml:space="preserve">   (c) Assets acquired from Other banks:</t>
  </si>
  <si>
    <t xml:space="preserve">   (d) Assets acquired from Other FIs:</t>
  </si>
  <si>
    <t>2. Assets transferred to Trusts:</t>
  </si>
  <si>
    <t>3. Assets transferred to Own Books:</t>
  </si>
  <si>
    <t>5. Assets redeemed</t>
  </si>
  <si>
    <t>6. Assets written-off</t>
  </si>
  <si>
    <t>DNBS07PART9</t>
  </si>
  <si>
    <t>rbi-core.xsd#rbi-core_FinancialAssetsAcquiredRedeemed</t>
  </si>
  <si>
    <t>Financial Assets Acquired Redeemed</t>
  </si>
  <si>
    <t>rbi-core.xsd#rbi-core_FinancialAssetsAcquiredRedeemedDuringThePeriod</t>
  </si>
  <si>
    <t>Financial Assets Acquired Redeemed During The Period</t>
  </si>
  <si>
    <t>rbi-core.xsd#rbi-core_FinancialAssetsAcquiredWrittenOff</t>
  </si>
  <si>
    <t>Financial Assets Acquired Written Off</t>
  </si>
  <si>
    <t>rbi-core.xsd#rbi-core_FinancialAssetsAcquiredWrittenOffDuringThePeriod</t>
  </si>
  <si>
    <t>Financial Assets Acquired Written Off During The Period</t>
  </si>
  <si>
    <t>b47cdc2c-f117-4804-a263-0fc9f9881d85:~:NotMandatory:~:True:~:False:~::~::~:False:~::~::~:False:~::~::~:</t>
  </si>
  <si>
    <t>b6aa3b36-9987-49e0-9d0c-3f703f1eeeb2:~:NotMandatory:~:True:~:False:~::~::~:False:~::~::~:False:~::~::~:</t>
  </si>
  <si>
    <t>f385e89b-509f-4982-b690-60258f025962:~:NotMandatory:~:True:~:False:~::~::~:False:~::~::~:False:~::~::~:</t>
  </si>
  <si>
    <t>85511773-af59-456d-88b9-d5cea6c3530b:~:NotMandatory:~:True:~:False:~::~::~:False:~::~::~:False:~::~::~:</t>
  </si>
  <si>
    <t>b8ff9ae7-23b3-48d0-b646-ef13af6ceb9b:~:NotMandatory:~:True:~:False:~::~::~:False:~::~::~:False:~::~::~:</t>
  </si>
  <si>
    <t>Borrower Name</t>
  </si>
  <si>
    <t>Date of acquisition of Security Receipts in the books of selling ARC</t>
  </si>
  <si>
    <t>rbi-core.xsd#rbi-core_DateOfAcquisitionOfSecurityReceiptsInBooksOfSellingARC</t>
  </si>
  <si>
    <t>ee45020a-22f3-418f-a091-ab88de7e9dbd:~:NotMandatory:~:True:~:False:~::~::~:False:~::~::~:False:~::~::~:</t>
  </si>
  <si>
    <t>46d3aa8b-fc17-43c7-bad2-8547e084fd53:~:NotMandatory:~:True:~:False:~::~::~:False:~::~::~:False:~::~::~:</t>
  </si>
  <si>
    <t>Table 24: Resolution of Assets Acquired: Change in or takeover of Management for Top 25 borrower (according to SR outstanding)</t>
  </si>
  <si>
    <t>bbbce2af-5691-4121-b1f3-676678f6d5f7:~:NotMandatory:~:True:~:False:~::~::~:False:~::~::~:False:~::~::~:</t>
  </si>
  <si>
    <t>6737b043-8ff0-48d3-9469-c28c92d7460d:~:NotMandatory:~:True:~:False:~::~::~:False:~::~::~:False:~::~::~:</t>
  </si>
  <si>
    <t>b13d457b-5d69-42b2-8622-541770ddfd58:~:NotMandatory:~:True:~:False:~::~::~:False:~::~::~:False:~::~::~:</t>
  </si>
  <si>
    <t>rbi-core.xsd#rbi-core_TrustOrSchemeNameAxis</t>
  </si>
  <si>
    <t>Note:
1. Rating sheet data shall be furnished by all NBFCs - Deposit Taking and NDSI having asset size more than Rs 500 crore.
2. In case a financial instrument has been rated by multiple rating agencies separate rating agency wise rows for such financial instrument.</t>
  </si>
  <si>
    <t>PAN (NA if not applicable)</t>
  </si>
  <si>
    <t>rbi-core.xsd#rbi-core_PermanentAccountNumber</t>
  </si>
  <si>
    <t>Note: Give details of all shareholders with Percentage shareholding =&gt; 1%</t>
  </si>
  <si>
    <t>Table 31: Top 25 Subscribers of debentures (secured) by aggregate outstanding amount</t>
  </si>
  <si>
    <t>PAN(if applicable, otherwise NA)</t>
  </si>
  <si>
    <t>Name of the Subscriber</t>
  </si>
  <si>
    <t>Name of Corporate</t>
  </si>
  <si>
    <t>Table 33: Top 25 subscribers of CPs by aggregate outstanding amount</t>
  </si>
  <si>
    <t>Table 34: Top 25 subscribers of debentures (un-secured) by aggregate outstanding amount</t>
  </si>
  <si>
    <t>Table 35: Top 25 subscribers of subordinated debt by aggregate outstanding amount</t>
  </si>
  <si>
    <t>Table 36: Top 25 investment made by NBFCs</t>
  </si>
  <si>
    <t>rbi-core.xsd#rbi-core_NBFCCode</t>
  </si>
  <si>
    <t>Table 26: Status of Top ten accounts acquired as at end of quarter (As per cost of acquisition and still pending for resolution)</t>
  </si>
  <si>
    <t>DNBS07PART5</t>
  </si>
  <si>
    <t>Asset size as on last date of reporting Quarter</t>
  </si>
  <si>
    <t>Table 27: Details of accounts pending for resolution for more than 5 years - Top 25 by SRs outstanding</t>
  </si>
  <si>
    <t>DNBS07PART13</t>
  </si>
  <si>
    <t>c7f0e494-b911-40fa-a7e0-c00abe1800a7:~:Layout1:~:NotMandatory:~:True:~::~::~:RuleSetForY</t>
  </si>
  <si>
    <t>in-rbi-rep.xsd#in-rbi-rep_ReservesSurplusAxis::rbi-core.xsd#rbi-core_CapitalRedemptionReserveMember</t>
  </si>
  <si>
    <t>Current quarter</t>
  </si>
  <si>
    <t xml:space="preserve">    (ii) Deferred Credits</t>
  </si>
  <si>
    <t xml:space="preserve">                           (b) Working Capital Loans</t>
  </si>
  <si>
    <t xml:space="preserve">    (viii)  Interest Accrued but not due on the above</t>
  </si>
  <si>
    <t xml:space="preserve">     (i) Borrowings from Relatives of Promoters / Directors </t>
  </si>
  <si>
    <t xml:space="preserve">    (viii) Debentures not in the Nature of Public Deposit</t>
  </si>
  <si>
    <t>(i) Equity Shares</t>
  </si>
  <si>
    <t xml:space="preserve">       ii) Foreign Direct Investment</t>
  </si>
  <si>
    <t>7. Other Current Assets</t>
  </si>
  <si>
    <t xml:space="preserve"> (i) Fixed Assets </t>
  </si>
  <si>
    <t>5. Unsecured Borrowings (i+ii+iii+iv+v+vi+vii+viii+ix+x+xi+xii)</t>
  </si>
  <si>
    <t>d. Assets acquired from Other FIs</t>
  </si>
  <si>
    <t>Table 32: Top 25 Inter Corporate Deposits (ICDs) Placed with the NBFC by aggregate outstanding amount</t>
  </si>
  <si>
    <t>(viii) Other Reserves</t>
  </si>
  <si>
    <t xml:space="preserve">    (xii) Interest Accrued but not due on the above</t>
  </si>
  <si>
    <t>6. Current Liabilities (i+ii+iii+iv+v)</t>
  </si>
  <si>
    <t xml:space="preserve">    (iv) For Taxation</t>
  </si>
  <si>
    <t xml:space="preserve">    (v) For Contingencies</t>
  </si>
  <si>
    <t xml:space="preserve">    (vi) For Pension, Gratuity and Similar Staff Benefit Schemes</t>
  </si>
  <si>
    <t xml:space="preserve">    (vii)  Proposed Dividends </t>
  </si>
  <si>
    <t>in-rbi-rep.xsd#in-rbi-rep_EMailIDOfAuthorisedReportingOfficial</t>
  </si>
  <si>
    <t>#ENDT#</t>
  </si>
  <si>
    <t>#STDT#</t>
  </si>
  <si>
    <t xml:space="preserve">     (ii) Inter-corporate borrowings (a+b)</t>
  </si>
  <si>
    <t xml:space="preserve">              Of which; (a) From Group Entities</t>
  </si>
  <si>
    <t>Y910</t>
  </si>
  <si>
    <t>Y920</t>
  </si>
  <si>
    <t>rbi-core.xsd#rbi-core_CounterPartyAxis::rbi-core.xsd#rbi-core_CompaniesInTheSameGroupMember:::rbi-core.xsd#rbi-core_StatusOfSecurityAxis::rbi-core.xsd#rbi-core_UnSecuredMember</t>
  </si>
  <si>
    <t>rbi-core.xsd#rbi-core_CounterPartyAxis::rbi-core.xsd#rbi-core_CompaniesNotInSameGroupMember:::rbi-core.xsd#rbi-core_StatusOfSecurityAxis::rbi-core.xsd#rbi-core_UnSecuredMember</t>
  </si>
  <si>
    <t>Director Identification Number (DIN) (Write “NA” if not applicable)</t>
  </si>
  <si>
    <t>rbi-core.xsd#rbi-core_DirectorIdentificationNumber</t>
  </si>
  <si>
    <t>Corporate Identification Number (CIN), if applicable, otherwiser NA</t>
  </si>
  <si>
    <t>rbi-core.xsd#rbi-core_CorporateIdentificationNumber</t>
  </si>
  <si>
    <t>Crores</t>
  </si>
  <si>
    <t>Form Code</t>
  </si>
  <si>
    <t>Form Name</t>
  </si>
  <si>
    <t>InstitutionName</t>
  </si>
  <si>
    <t>Institutioncategory</t>
  </si>
  <si>
    <t>Reportingcurrency</t>
  </si>
  <si>
    <t>Reportingfrequency</t>
  </si>
  <si>
    <t>DailyFrequency</t>
  </si>
  <si>
    <t>Taxonomyversion</t>
  </si>
  <si>
    <t>Toolname</t>
  </si>
  <si>
    <t>Toolversion</t>
  </si>
  <si>
    <t>&lt;ProjectConfig&gt;_x000D_
  &lt;add key="PackageName" value="dnbs07" /&gt;_x000D_
  &lt;add key="PackageDescription" value="dnbs07" /&gt;_x000D_
  &lt;add key="PackageAuthor" value="IRIS" /&gt;_x000D_
  &lt;add key="CreatedOn" value="31/03/2019" /&gt;_x000D_
  &lt;add key="PackageVersion" value="" /&gt;_x000D_
  &lt;add key="SecurityCode" value="3meE/gFr0EsjU77r6hBiRqWUJGgK5GtZCCrkOS9M0dfKiVLdJxsy3pMTkzjahTAUilsLshI+ocBXevL8auGqmg==" /&gt;_x000D_
  &lt;add key="TaxonomyPath" value="C:\RBI iFile\ValidatorTaxonomy\Taxonomy\reports\dnbs07\1.0.0\dnbs07-entry.xsd" /&gt;_x000D_
  &lt;add key="PublishPath" value="" /&gt;_x000D_
  &lt;add key="Culture" value="en-GB" /&gt;_x000D_
  &lt;add key="Scheme" value="www.rbi.org/in" /&gt;_x000D_
  &lt;add key="ProjectMode" value="Package" /&gt;_x000D_
  &lt;add key="StartupSheet" value="Introduction" /&gt;_x000D_
  &lt;add key="VersionNo" value="V1.0" /&gt;_x000D_
  &lt;add key="TaxonomyVersionNo" value="1.0.0" /&gt;_x000D_
&lt;/ProjectConfig&gt;</t>
  </si>
  <si>
    <t>AuthorisedSignatory - Authorised Signatory</t>
  </si>
  <si>
    <t>DNBS07PART1 - SOURCES OF FUNDS</t>
  </si>
  <si>
    <t>DNBS07PART2 - APPLICATION OF FUNDS</t>
  </si>
  <si>
    <t>DNBS07PART3 - PROFIT AND LOSS ACCOUNT</t>
  </si>
  <si>
    <t>DNBS07PART4 - Top 25 fund-based exposures undertaken by ARC. This includes exposure to trusts other than through SRs</t>
  </si>
  <si>
    <t>DNBS07PART5 - CAPITAL FUNDS - TIER  I</t>
  </si>
  <si>
    <t>DNBS07PART6 - WEIGHTED ASSETS</t>
  </si>
  <si>
    <t>DNBS07PART7 - Acquisition/Realisation of financial assets from banks/FIs in terms of Section 9 of the SARFAESI Act, 2002</t>
  </si>
  <si>
    <t>DNBS07PART8 - Information about Security Receipts (SRs)</t>
  </si>
  <si>
    <t>DNBS07PART8A - Issuance of Security Receipts [Para 5(ii) and 8 (1)] for Top 25 SR issued ( according to SR outstanding amount)</t>
  </si>
  <si>
    <t>DNBS07PART9 - General Information - (The information is to be given based on acquisition value)</t>
  </si>
  <si>
    <t>DNBS07PART10 - Status of Top twenty five accounts acquired as at end of quarter (As per cost of acquisition and still pending for resolution)</t>
  </si>
  <si>
    <t>DNBS07PART11 - Status of Top twenty five SRs acquired as at end of quarter (As per amount pending for in each case)*</t>
  </si>
  <si>
    <t>DNBS07PART12 - Statement on Trust Accounts Closed During the Quarter</t>
  </si>
  <si>
    <t>DNBS07PART13 - Statement on Assets acquired, securitized and reconstructed – Bank/FI wise (Total)</t>
  </si>
  <si>
    <t>DNBS07PART14 - Assets acquired from other ARCs for the purpose of Debt Aggregation</t>
  </si>
  <si>
    <t>DNBS07PART15 - Asset Resolution by Conversion of debt into shares of borrowers (for Top 25 borrower according to Total Debt Acquisition amount)</t>
  </si>
  <si>
    <t>DNBS07PART16 - Resolution of Assets Acquired: Change in or takeover of Management for Top 25 borrower (according to SR outstanding)</t>
  </si>
  <si>
    <t>DNBS07PART17 - Information on expenses incurred on trust formation and recovery thereof for Top 25 accounts (according to NAV of SR issued)</t>
  </si>
  <si>
    <t>DNBS07PART18 - Status of Top ten accounts acquired as at end of quarter (As per cost of acquisition and still pending for resolution)</t>
  </si>
  <si>
    <t>DNBS07PART19 - Details of accounts pending for resolution for more than 5 years - Top 25 by SRs outstanding</t>
  </si>
  <si>
    <t>DNBS07Annex1 - Rating sheet</t>
  </si>
  <si>
    <t>DNBS07Annex2 - Shareholding pattern</t>
  </si>
  <si>
    <t>DNBS07Annex3 - Board of directors</t>
  </si>
  <si>
    <t>DNBS07Annex4 - Top 25 Subscribers of debentures (secured) by aggregate outstanding amount</t>
  </si>
  <si>
    <t>DNBS07Annex5 - Top 25 Inter Corporate Deposites (ICDs) Placed with the NBFC by aggregate outstanding amount</t>
  </si>
  <si>
    <t>DNBS07Annex6 - Top 25 subscribers of CPs by aggregate outstanding amount</t>
  </si>
  <si>
    <t>DNBS07Annex7 - Top 25 subscribers of debentures (un-secured) by aggregate outstanding amount</t>
  </si>
  <si>
    <t>DNBS07Annex8 - Top 25 subscribers of subordinated debt by aggregate outstanding amount</t>
  </si>
  <si>
    <t>DNBS07Annex9 - Top 25 investment made by NBFCs</t>
  </si>
  <si>
    <t>DNBS07Annex10 - Data on List of Group NBFCs, Subsidiaries and Other Associate Companies in a Group</t>
  </si>
  <si>
    <t>DNBS07Annex11 - Branch details of ARCs</t>
  </si>
  <si>
    <t>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</si>
  <si>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Note: 1. In case where a subscriber has subscribed to multiple issues of the company, provide total amount outstanding across issues for particular subscriber in "Amount Outstanding" and give other details for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</si>
  <si>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</si>
  <si>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</si>
  <si>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Note: 1. In case where a depositor has made multiple deposits with the company, provide total amount outstanding for all deposits for particular depositor in "Amount Outstanding" and give other details for the deposit where "deposited amount" was highest.
For example, if depositor A deposited amount ₹ 1 lakh once, ₹ 2 lakh of second time and ₹ 5 lakh in third time. Out of these deposits, amount outstanding for A is ₹ 0.9 lakh, ₹ 1.9 lakh and ₹ 4.5 lakh making total outstanding to ₹ 7.3 lakhs. If this ₹ 7.3 lakh outstanding bring A in top 25 depositors of company, then mention 7.3 in "Amount Outstanding" and give other details for third deposit, as its amount 5 lakh is greatest of 3 deposits made by A.
2. If instrument has been rated from multiple rating agencies, provide details of lowest rating.</t>
  </si>
  <si>
    <t>rbi-core.xsd#rbi-core_BranchOpeningDate</t>
  </si>
  <si>
    <t>rbi-core.xsd#rbi-core_BranchClosureDate</t>
  </si>
  <si>
    <t>rbi-core.xsd#rbi-core_SecurityReceiptsOutstandingForPreviousYear</t>
  </si>
  <si>
    <t>rbi-core.xsd#rbi-core_SecuritiesReceiptsIssuedDuringTheYearTillDate</t>
  </si>
  <si>
    <t>rbi-core.xsd#rbi-core_SecuritiesReceiptsRedeemedDuringTheYearTillDate</t>
  </si>
  <si>
    <t xml:space="preserve">                               (b) Preference Share Capital</t>
  </si>
  <si>
    <t xml:space="preserve">                                  (b) From Non-Group Entities</t>
  </si>
  <si>
    <t>IV. All Other assets</t>
  </si>
  <si>
    <t>V. Off-Balance Sheet Items</t>
  </si>
  <si>
    <t>8. Other Liabilities</t>
  </si>
  <si>
    <t>Contingent Liabilities</t>
  </si>
  <si>
    <t xml:space="preserve">Previous Rating </t>
  </si>
  <si>
    <t>All Monetary Items present in this return shall be reported in ₹ Lakhs Only</t>
  </si>
  <si>
    <t>Name of Bank/NBFC or other Financial Entity</t>
  </si>
  <si>
    <t>Please make sure that the name of NBFC / FI /Other Entities is entered in appropriate manner in the above table as registered with Ministry of Corporate Affairs (MCA).  In the case of bank names, no abbreviations should be used i.e., if the NBFC has the exposure to State Bank of India, the name of the bank should be entered as State Bank of India, but, not as SBI.  In the case of HDFC, it has to be entered as HDFC Bank Ltd. etc</t>
  </si>
  <si>
    <t xml:space="preserve">Please make sure that the name of NBFC / FI /Other Entities is entered in appropriate manner in the above table as registered with Ministry of Corporate Affairs (MCA).  In the case of bank names, no abbreviations should be used i.e., if the NBFC has the exposure to State Bank of India, the name of the bank should be entered as State Bank of India, but, not as SBI.  In the case of HDFC, it has to be entered as HDFC Bank Ltd. etc
</t>
  </si>
  <si>
    <t>Total (i+ii+iii+iv+v)</t>
  </si>
  <si>
    <t>Total (2+3+4+5+6+7+8)</t>
  </si>
  <si>
    <t>(ix) Total (vii +viii)</t>
  </si>
  <si>
    <t>4. Assets resolved</t>
  </si>
  <si>
    <t>Table 18: Status of Top twenty five  borrowers at end of quarter (As per total cost of acquisition per borrower and still pending for resolution)</t>
  </si>
  <si>
    <t xml:space="preserve">Name of Bank/NBFC or other Financial Entity
</t>
  </si>
  <si>
    <t>Note:Details of all the acquisitions for a particular borrower should be provided in separate rows</t>
  </si>
  <si>
    <t>Table 38: Branch details of branches which were opened or closed in the reporting quarter</t>
  </si>
  <si>
    <t>Market Value</t>
  </si>
  <si>
    <t>6. Percentage of SRs subscribed by ARC</t>
  </si>
  <si>
    <t>Balance Outstanding</t>
  </si>
  <si>
    <t>7. Value of Outstanding Assets</t>
  </si>
  <si>
    <t>rbi-core.xsd#rbi-core_ScenarioAaxis::rbi-core.xsd#rbi-core_FinancialYearMember:::in-rbi-rep.xsd#in-rbi-rep_TimePeriodAxis::in-rbi-rep.xsd#in-rbi-rep_LessThanOneYearMember</t>
  </si>
  <si>
    <t>rbi-core.xsd#rbi-core_ScenarioAaxis::rbi-core.xsd#rbi-core_FinancialYearMember:::in-rbi-rep.xsd#in-rbi-rep_TimePeriodAxis::in-rbi-rep.xsd#in-rbi-rep_OneYearButLessThanTwoYearMember</t>
  </si>
  <si>
    <t>rbi-core.xsd#rbi-core_ScenarioAaxis::rbi-core.xsd#rbi-core_FinancialYearMember:::in-rbi-rep.xsd#in-rbi-rep_TimePeriodAxis::rbi-core.xsd#rbi-core_MoreThanTwoYearsToEightYearsMember</t>
  </si>
  <si>
    <t>rbi-core.xsd#rbi-core_ScenarioAaxis::rbi-core.xsd#rbi-core_FinancialYearMember:::in-rbi-rep.xsd#in-rbi-rep_TimePeriodAxis::rbi-core.xsd#rbi-core_MoreThanEightYearsMember</t>
  </si>
  <si>
    <t>rbi-core.xsd#rbi-core_ScenarioAaxis::rbi-core.xsd#rbi-core_FinancialYearMember:::in-rbi-rep.xsd#in-rbi-rep_TimePeriodAxis::rbi-core.xsd#rbi-core_AggregateMember</t>
  </si>
  <si>
    <t>rbi-core.xsd#rbi-core_ScenarioAaxis::rbi-core.xsd#rbi-core_FinancialYearMember:::rbi-core.xsd#rbi-core_CounterPartyAxis::rbi-core.xsd#rbi-core_AssetsRestructuringCompaniesMember</t>
  </si>
  <si>
    <t>rbi-core.xsd#rbi-core_ScenarioAaxis::rbi-core.xsd#rbi-core_FinancialYearMember:::rbi-core.xsd#rbi-core_CounterPartyAxis::rbi-core.xsd#rbi-core_QualifiedInstitutionalBuyersAndForeignInstitutionalInvestorsMember</t>
  </si>
  <si>
    <t>rbi-core.xsd#rbi-core_ScenarioAaxis::rbi-core.xsd#rbi-core_FinancialYearMember:::rbi-core.xsd#rbi-core_CounterPartyAxis::rbi-core.xsd#rbi-core_SellerBanksMember</t>
  </si>
  <si>
    <t>rbi-core.xsd#rbi-core_ScenarioAaxis::rbi-core.xsd#rbi-core_FinancialYearMember</t>
  </si>
  <si>
    <t>rbi-core.xsd#rbi-core_ScenarioAaxis::rbi-core.xsd#rbi-core_FinancialYearMember:::rbi-core.xsd#rbi-core_ModeOfConsiderationPaymentAxis::rbi-core.xsd#rbi-core_AggregateMember</t>
  </si>
  <si>
    <t>rbi-core.xsd#rbi-core_ScenarioAaxis::rbi-core.xsd#rbi-core_FinancialYearMember:::rbi-core.xsd#rbi-core_ResolutionOfFinancialAssetsAcquiredAxis::rbi-core.xsd#rbi-core_AggregateMember</t>
  </si>
  <si>
    <t>rbi-core.xsd#rbi-core_ScenarioAaxis::rbi-core.xsd#rbi-core_FinancialYearMember:::rbi-core.xsd#rbi-core_CounterPartyAxis::rbi-core.xsd#rbi-core_AggregateMember</t>
  </si>
  <si>
    <t>rbi-core.xsd#rbi-core_CounterPartyAxis::rbi-core.xsd#rbi-core_AggregateMember:::rbi-core.xsd#rbi-core_ScenarioAaxis::rbi-core.xsd#rbi-core_FinancialYearMember</t>
  </si>
  <si>
    <t>rbi-core.xsd#rbi-core_CounterPartyAxis::rbi-core.xsd#rbi-core_AssetsRestructuringCompaniesMember:::rbi-core.xsd#rbi-core_ScenarioAaxis::rbi-core.xsd#rbi-core_FinancialYearMember</t>
  </si>
  <si>
    <t>rbi-core.xsd#rbi-core_CounterPartyAxis::rbi-core.xsd#rbi-core_QualifiedInstitutionalBuyersAndForeignInstitutionalInvestorsMember:::rbi-core.xsd#rbi-core_ScenarioAaxis::rbi-core.xsd#rbi-core_FinancialYearMember</t>
  </si>
  <si>
    <t>rbi-core.xsd#rbi-core_CounterPartyAxis::rbi-core.xsd#rbi-core_SellerBanksMember:::rbi-core.xsd#rbi-core_ScenarioAaxis::rbi-core.xsd#rbi-core_FinancialYearMember</t>
  </si>
  <si>
    <t>rbi-core.xsd#rbi-core_ModeOfConsiderationPaymentAxis::rbi-core.xsd#rbi-core_CashMember:::rbi-core.xsd#rbi-core_ScenarioAaxis::rbi-core.xsd#rbi-core_FinancialYearMember</t>
  </si>
  <si>
    <t>rbi-core.xsd#rbi-core_ModeOfConsiderationPaymentAxis::in-rbi-rep.xsd#in-rbi-rep_BondsAndDebentureMember:::rbi-core.xsd#rbi-core_ScenarioAaxis::rbi-core.xsd#rbi-core_FinancialYearMember</t>
  </si>
  <si>
    <t>rbi-core.xsd#rbi-core_ModeOfConsiderationPaymentAxis::rbi-core.xsd#rbi-core_SecurityReceiptsMember:::rbi-core.xsd#rbi-core_ScenarioAaxis::rbi-core.xsd#rbi-core_FinancialYearMember</t>
  </si>
  <si>
    <t>rbi-core.xsd#rbi-core_ARCCaseAxis::rbi-core.xsd#rbi-core_DebtAggregrationPurposeMember:::rbi-core.xsd#rbi-core_ScenarioAaxis::rbi-core.xsd#rbi-core_FinancialYearMember</t>
  </si>
  <si>
    <t>Name of Group Companies( Subsidiary, Related party Joint Venture or Other Associate Company )
Name of Group Companies( Subsidiary, Related party Joint Venture or Other Associate Company )
Name of Group Companies( Subsidiary, Related party Joint Venture or Other Associate Company )</t>
  </si>
  <si>
    <t>If Yes, NBFC Code of NBFC</t>
  </si>
  <si>
    <t>http://www.rbi.org/in/xbrl/dnbs07-role/DNBS07-Table79</t>
  </si>
  <si>
    <t>http://www.rbi.org/in/xbrl/dnbs07-role/DNBS07-Table61</t>
  </si>
  <si>
    <t>http://www.rbi.org/in/xbrl/dnbs07-role/DNBS07-Table84</t>
  </si>
  <si>
    <t>rbi-core.xsd#rbi-core_SecurityReceiptsOutstandingTillDate</t>
  </si>
  <si>
    <t>(c)  Security Receipt redeemed during the year till date</t>
  </si>
  <si>
    <t>rbi-core.xsd#rbi-core_ModeOfConsiderationPaymentAxis::rbi-core.xsd#rbi-core_AggregateMember:::rbi-core.xsd#rbi-core_ScenarioAaxis::rbi-core.xsd#rbi-core_FinancialAssetsAcquiredMember</t>
  </si>
  <si>
    <t>rbi-core.xsd#rbi-core_CounterPartyAxis::rbi-core.xsd#rbi-core_SponsorBanksMember:::rbi-core.xsd#rbi-core_ScenarioAaxis::rbi-core.xsd#rbi-core_FinancialAssetsAcquiredMember</t>
  </si>
  <si>
    <t>rbi-core.xsd#rbi-core_CounterPartyAxis::rbi-core.xsd#rbi-core_SponsorFinancialInstitutionsMember:::rbi-core.xsd#rbi-core_ScenarioAaxis::rbi-core.xsd#rbi-core_FinancialAssetsAcquiredMember</t>
  </si>
  <si>
    <t>rbi-core.xsd#rbi-core_CounterPartyAxis::rbi-core.xsd#rbi-core_OtherBanksMember:::rbi-core.xsd#rbi-core_ScenarioAaxis::rbi-core.xsd#rbi-core_FinancialAssetsAcquiredMember</t>
  </si>
  <si>
    <t>rbi-core.xsd#rbi-core_CounterPartyAxis::rbi-core.xsd#rbi-core_OtherFinancialInstitutionsMember:::rbi-core.xsd#rbi-core_ScenarioAaxis::rbi-core.xsd#rbi-core_FinancialAssetsAcquiredMember</t>
  </si>
  <si>
    <t>rbi-core.xsd#rbi-core_CounterPartyAxis::rbi-core.xsd#rbi-core_AggregateMember:::rbi-core.xsd#rbi-core_ScenarioAaxis::rbi-core.xsd#rbi-core_FinancialAssetsAcquiredMember</t>
  </si>
  <si>
    <t>rbi-core.xsd#rbi-core_ResolutionOfFinancialAssetsAcquiredAxis::rbi-core.xsd#rbi-core_AggregateMember:::rbi-core.xsd#rbi-core_ScenarioAaxis::rbi-core.xsd#rbi-core_FinancialAssetsAcquiredMember</t>
  </si>
  <si>
    <t>rbi-core.xsd#rbi-core_CounterPartyAxis::in-rbi-rep.xsd#in-rbi-rep_TotalMember:::rbi-core.xsd#rbi-core_ScenarioAaxis::rbi-core.xsd#rbi-core_FinancialYearMember</t>
  </si>
  <si>
    <t>Table 13: Issuance of Security Receipts [Para 5(ii) and 8 (1)] for Top 25 SR issued ( according to SR outstanding amount)</t>
  </si>
  <si>
    <t>Table 37: Data on List of Group NBFCs, Subsidiaries and Other Associate Companies in a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</si>
</sst>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3"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indexed="9"/>
      <name val="Calibri"/>
      <family val="2"/>
      <scheme val="minor"/>
    </font>
    <font>
      <sz val="11"/>
      <color indexed="8"/>
      <name val="Calibri"/>
      <family val="2"/>
      <scheme val="minor"/>
    </font>
    <font>
      <b/>
      <sz val="11"/>
      <color indexed="8"/>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9"/>
      <color indexed="81"/>
      <name val="Tahoma"/>
      <family val="2"/>
    </font>
    <font>
      <u/>
      <sz val="11"/>
      <color theme="10"/>
      <name val="Calibri"/>
      <family val="2"/>
      <scheme val="minor"/>
    </font>
    <font>
      <b/>
      <sz val="11"/>
      <color indexed="9"/>
      <name val="Calibri"/>
      <family val="2"/>
      <scheme val="minor"/>
    </font>
    <font>
      <sz val="9"/>
      <color indexed="81"/>
      <name val="Tahoma"/>
      <family val="2"/>
    </font>
    <font>
      <b/>
      <sz val="14"/>
      <color rgb="FFFF0000"/>
      <name val="Calibri"/>
      <family val="2"/>
      <scheme val="minor"/>
    </font>
  </fonts>
  <fills count="4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01FFFF"/>
        <bgColor indexed="64"/>
      </patternFill>
    </fill>
    <fill>
      <patternFill patternType="solid">
        <fgColor rgb="FF969696"/>
        <bgColor indexed="64"/>
      </patternFill>
    </fill>
    <fill>
      <patternFill patternType="solid">
        <fgColor theme="0"/>
        <bgColor indexed="64"/>
      </patternFill>
    </fill>
    <fill>
      <patternFill patternType="solid">
        <fgColor theme="3" tint="0.79998168889431442"/>
        <bgColor indexed="64"/>
      </patternFill>
    </fill>
    <fill>
      <patternFill patternType="solid">
        <fgColor rgb="FF00FFFF"/>
        <bgColor indexed="64"/>
      </patternFill>
    </fill>
  </fills>
  <borders count="28">
    <border>
      <left/>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style="thin">
        <color auto="1"/>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0">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14" fillId="0" borderId="15" applyNumberFormat="0" applyFill="0" applyAlignment="0" applyProtection="0"/>
    <xf numFmtId="0" fontId="15" fillId="0" borderId="16" applyNumberFormat="0" applyFill="0" applyAlignment="0" applyProtection="0"/>
    <xf numFmtId="0" fontId="16" fillId="0" borderId="17" applyNumberFormat="0" applyFill="0" applyAlignment="0" applyProtection="0"/>
    <xf numFmtId="0" fontId="16" fillId="0" borderId="0" applyNumberFormat="0" applyFill="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18" applyNumberFormat="0" applyAlignment="0" applyProtection="0"/>
    <xf numFmtId="0" fontId="21" fillId="10" borderId="19" applyNumberFormat="0" applyAlignment="0" applyProtection="0"/>
    <xf numFmtId="0" fontId="22" fillId="10" borderId="18" applyNumberFormat="0" applyAlignment="0" applyProtection="0"/>
    <xf numFmtId="0" fontId="23" fillId="0" borderId="20" applyNumberFormat="0" applyFill="0" applyAlignment="0" applyProtection="0"/>
    <xf numFmtId="0" fontId="24" fillId="11" borderId="21" applyNumberFormat="0" applyAlignment="0" applyProtection="0"/>
    <xf numFmtId="0" fontId="25" fillId="0" borderId="0" applyNumberFormat="0" applyFill="0" applyBorder="0" applyAlignment="0" applyProtection="0"/>
    <xf numFmtId="0" fontId="12" fillId="12" borderId="22" applyNumberFormat="0" applyFont="0" applyAlignment="0" applyProtection="0"/>
    <xf numFmtId="0" fontId="26" fillId="0" borderId="0" applyNumberFormat="0" applyFill="0" applyBorder="0" applyAlignment="0" applyProtection="0"/>
    <xf numFmtId="0" fontId="7" fillId="0" borderId="23" applyNumberFormat="0" applyFill="0" applyAlignment="0" applyProtection="0"/>
    <xf numFmtId="0" fontId="27"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27" fillId="36"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29" fillId="0" borderId="0" applyNumberFormat="0" applyFill="0" applyBorder="0" applyAlignment="0" applyProtection="0"/>
  </cellStyleXfs>
  <cellXfs count="243">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4" fillId="0" borderId="0" xfId="0" applyFont="1"/>
    <xf numFmtId="0" fontId="0" fillId="0" borderId="0" xfId="0"/>
    <xf numFmtId="0" fontId="0" fillId="0" borderId="0" xfId="0"/>
    <xf numFmtId="0" fontId="0" fillId="0" borderId="0" xfId="0"/>
    <xf numFmtId="0" fontId="0" fillId="0" borderId="0" xfId="0"/>
    <xf numFmtId="0" fontId="8" fillId="3" borderId="0" xfId="0" applyFont="1" applyFill="1" applyBorder="1"/>
    <xf numFmtId="0" fontId="0" fillId="0" borderId="0" xfId="0"/>
    <xf numFmtId="0" fontId="7" fillId="0" borderId="0" xfId="0" applyFont="1" applyAlignment="1">
      <alignment horizontal="center" vertical="center"/>
    </xf>
    <xf numFmtId="0" fontId="0" fillId="0" borderId="0" xfId="0" applyFont="1"/>
    <xf numFmtId="0" fontId="0" fillId="0" borderId="0" xfId="0" applyFont="1" applyAlignment="1">
      <alignment horizontal="center" vertical="center"/>
    </xf>
    <xf numFmtId="11" fontId="4" fillId="0" borderId="0" xfId="0" applyNumberFormat="1" applyFont="1"/>
    <xf numFmtId="0" fontId="0" fillId="0" borderId="0" xfId="0"/>
    <xf numFmtId="0" fontId="4" fillId="0" borderId="0" xfId="0" applyFont="1"/>
    <xf numFmtId="0" fontId="0" fillId="0" borderId="0" xfId="0"/>
    <xf numFmtId="0" fontId="4" fillId="0" borderId="0" xfId="0" applyFont="1"/>
    <xf numFmtId="0" fontId="0" fillId="0" borderId="0" xfId="0"/>
    <xf numFmtId="0" fontId="4" fillId="0" borderId="0" xfId="0" applyFont="1"/>
    <xf numFmtId="0" fontId="0" fillId="0" borderId="0" xfId="0"/>
    <xf numFmtId="0" fontId="5" fillId="2" borderId="9" xfId="0" applyFont="1" applyFill="1" applyBorder="1" applyAlignment="1" applyProtection="1">
      <alignment wrapText="1" shrinkToFit="1"/>
    </xf>
    <xf numFmtId="0" fontId="0" fillId="0" borderId="0" xfId="0"/>
    <xf numFmtId="0" fontId="4" fillId="0" borderId="0" xfId="0" applyFont="1"/>
    <xf numFmtId="0" fontId="0" fillId="0" borderId="0" xfId="0" applyNumberFormat="1"/>
    <xf numFmtId="0" fontId="0" fillId="0" borderId="0" xfId="0"/>
    <xf numFmtId="0" fontId="4" fillId="0" borderId="0" xfId="0" applyFont="1"/>
    <xf numFmtId="0" fontId="0" fillId="0" borderId="0" xfId="0"/>
    <xf numFmtId="0" fontId="9" fillId="3" borderId="0" xfId="0" applyFont="1" applyFill="1" applyBorder="1" applyAlignment="1">
      <alignment horizontal="center" vertical="center"/>
    </xf>
    <xf numFmtId="0" fontId="0" fillId="0" borderId="0" xfId="0"/>
    <xf numFmtId="0" fontId="0" fillId="0" borderId="0" xfId="0" applyFont="1" applyFill="1"/>
    <xf numFmtId="1" fontId="0" fillId="0" borderId="0" xfId="0" applyNumberFormat="1" applyFont="1"/>
    <xf numFmtId="0" fontId="0" fillId="0" borderId="0" xfId="0"/>
    <xf numFmtId="0" fontId="5" fillId="2" borderId="9" xfId="0" applyFont="1" applyFill="1" applyBorder="1" applyAlignment="1" applyProtection="1">
      <alignment wrapText="1" shrinkToFit="1"/>
    </xf>
    <xf numFmtId="0" fontId="0" fillId="0" borderId="0" xfId="0"/>
    <xf numFmtId="0" fontId="0" fillId="0" borderId="0" xfId="0" applyFont="1"/>
    <xf numFmtId="0" fontId="0" fillId="2" borderId="9" xfId="0" applyFill="1" applyBorder="1" applyProtection="1"/>
    <xf numFmtId="0" fontId="0" fillId="0" borderId="0" xfId="0"/>
    <xf numFmtId="0" fontId="4" fillId="0" borderId="0" xfId="0" applyFont="1"/>
    <xf numFmtId="0" fontId="0" fillId="0" borderId="0" xfId="0"/>
    <xf numFmtId="0" fontId="5" fillId="2" borderId="9" xfId="0" applyFont="1" applyFill="1" applyBorder="1" applyAlignment="1" applyProtection="1">
      <alignment wrapText="1" shrinkToFit="1"/>
    </xf>
    <xf numFmtId="0" fontId="8" fillId="3" borderId="0" xfId="0" applyFont="1" applyFill="1" applyBorder="1"/>
    <xf numFmtId="0" fontId="0" fillId="0" borderId="0" xfId="0"/>
    <xf numFmtId="0" fontId="4" fillId="0" borderId="0" xfId="0" applyFont="1"/>
    <xf numFmtId="0" fontId="8" fillId="3" borderId="0" xfId="0" applyFont="1" applyFill="1" applyBorder="1"/>
    <xf numFmtId="0" fontId="0" fillId="0" borderId="0" xfId="0"/>
    <xf numFmtId="0" fontId="8" fillId="3" borderId="0" xfId="0" applyFont="1" applyFill="1" applyBorder="1"/>
    <xf numFmtId="0" fontId="0" fillId="0" borderId="0" xfId="0"/>
    <xf numFmtId="0" fontId="4" fillId="0" borderId="0" xfId="0" applyFont="1"/>
    <xf numFmtId="0" fontId="0" fillId="0" borderId="0" xfId="0"/>
    <xf numFmtId="0" fontId="4" fillId="0" borderId="0" xfId="0" applyFont="1"/>
    <xf numFmtId="0" fontId="0" fillId="0" borderId="0" xfId="0"/>
    <xf numFmtId="0" fontId="4" fillId="0" borderId="0" xfId="0" applyFont="1"/>
    <xf numFmtId="0" fontId="8" fillId="3" borderId="0" xfId="0" applyFont="1" applyFill="1" applyBorder="1"/>
    <xf numFmtId="0" fontId="0" fillId="0" borderId="0" xfId="0"/>
    <xf numFmtId="0" fontId="4" fillId="0" borderId="0" xfId="0" applyFont="1"/>
    <xf numFmtId="0" fontId="0" fillId="0" borderId="0" xfId="0"/>
    <xf numFmtId="0" fontId="4" fillId="0" borderId="0" xfId="0" applyFont="1"/>
    <xf numFmtId="0" fontId="0" fillId="0" borderId="0" xfId="0"/>
    <xf numFmtId="0" fontId="4" fillId="0" borderId="0" xfId="0" applyFont="1"/>
    <xf numFmtId="0" fontId="0" fillId="0" borderId="0" xfId="0"/>
    <xf numFmtId="0" fontId="4" fillId="0" borderId="0" xfId="0" applyFont="1"/>
    <xf numFmtId="0" fontId="0" fillId="0" borderId="0" xfId="0"/>
    <xf numFmtId="0" fontId="4" fillId="0" borderId="0" xfId="0" applyFont="1"/>
    <xf numFmtId="0" fontId="5" fillId="4" borderId="9" xfId="0" applyFont="1" applyFill="1" applyBorder="1" applyAlignment="1" applyProtection="1">
      <alignment horizontal="left" vertical="top" wrapText="1" shrinkToFit="1"/>
      <protection locked="0"/>
    </xf>
    <xf numFmtId="0" fontId="0" fillId="0" borderId="0" xfId="0"/>
    <xf numFmtId="0" fontId="29" fillId="0" borderId="0" xfId="49"/>
    <xf numFmtId="0" fontId="0" fillId="0" borderId="0" xfId="0"/>
    <xf numFmtId="0" fontId="0" fillId="0" borderId="0" xfId="0" applyNumberFormat="1" applyFill="1"/>
    <xf numFmtId="0" fontId="7" fillId="0" borderId="0" xfId="0" applyFont="1"/>
    <xf numFmtId="0" fontId="0" fillId="0" borderId="0" xfId="0" applyFill="1"/>
    <xf numFmtId="1" fontId="0" fillId="0" borderId="0" xfId="0" applyNumberFormat="1" applyFill="1"/>
    <xf numFmtId="0" fontId="0" fillId="0" borderId="0" xfId="0"/>
    <xf numFmtId="0" fontId="0" fillId="0" borderId="0" xfId="0" applyFont="1" applyAlignment="1">
      <alignment horizontal="right"/>
    </xf>
    <xf numFmtId="0" fontId="5" fillId="37" borderId="9" xfId="0" applyNumberFormat="1" applyFont="1" applyFill="1" applyBorder="1" applyAlignment="1" applyProtection="1">
      <alignment horizontal="left" vertical="top" wrapText="1" shrinkToFit="1"/>
    </xf>
    <xf numFmtId="0" fontId="4" fillId="3" borderId="0" xfId="0" applyFont="1" applyFill="1" applyBorder="1" applyAlignment="1">
      <alignment shrinkToFit="1"/>
    </xf>
    <xf numFmtId="0" fontId="4" fillId="0" borderId="0" xfId="0" applyFont="1" applyAlignment="1">
      <alignment shrinkToFit="1"/>
    </xf>
    <xf numFmtId="0" fontId="30" fillId="3" borderId="0" xfId="0" applyFont="1" applyFill="1" applyBorder="1" applyAlignment="1">
      <alignment horizontal="center" vertical="center" shrinkToFit="1"/>
    </xf>
    <xf numFmtId="0" fontId="30"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right" shrinkToFit="1"/>
    </xf>
    <xf numFmtId="0" fontId="4" fillId="3" borderId="0" xfId="0" applyFont="1" applyFill="1" applyBorder="1" applyAlignment="1">
      <alignment horizontal="right" shrinkToFit="1"/>
    </xf>
    <xf numFmtId="49" fontId="5" fillId="40" borderId="25" xfId="0" applyNumberFormat="1" applyFont="1" applyFill="1" applyBorder="1" applyAlignment="1" applyProtection="1">
      <alignment horizontal="left" vertical="center" wrapText="1" shrinkToFit="1"/>
      <protection locked="0"/>
    </xf>
    <xf numFmtId="49" fontId="5" fillId="41" borderId="25" xfId="0" applyNumberFormat="1" applyFont="1" applyFill="1" applyBorder="1" applyAlignment="1" applyProtection="1">
      <alignment horizontal="left" vertical="center" wrapText="1" shrinkToFit="1"/>
      <protection locked="0"/>
    </xf>
    <xf numFmtId="49" fontId="5" fillId="42" borderId="25" xfId="0" applyNumberFormat="1" applyFont="1" applyFill="1" applyBorder="1" applyAlignment="1" applyProtection="1">
      <alignment horizontal="left" vertical="center" wrapText="1" shrinkToFit="1"/>
    </xf>
    <xf numFmtId="0" fontId="5" fillId="38" borderId="25" xfId="0" applyNumberFormat="1" applyFont="1" applyFill="1" applyBorder="1" applyAlignment="1" applyProtection="1">
      <alignment horizontal="left" wrapText="1" shrinkToFit="1"/>
      <protection locked="0"/>
    </xf>
    <xf numFmtId="49" fontId="5" fillId="38" borderId="25" xfId="0" applyNumberFormat="1" applyFont="1" applyFill="1" applyBorder="1" applyAlignment="1" applyProtection="1">
      <alignment horizontal="left" wrapText="1" shrinkToFit="1"/>
      <protection locked="0"/>
    </xf>
    <xf numFmtId="49" fontId="5" fillId="40" borderId="25" xfId="0" applyNumberFormat="1" applyFont="1" applyFill="1" applyBorder="1" applyAlignment="1" applyProtection="1">
      <alignment horizontal="left" wrapText="1" shrinkToFit="1"/>
      <protection locked="0"/>
    </xf>
    <xf numFmtId="4" fontId="5" fillId="39" borderId="25" xfId="0" applyNumberFormat="1" applyFont="1" applyFill="1" applyBorder="1" applyAlignment="1" applyProtection="1">
      <alignment horizontal="right" wrapText="1" shrinkToFit="1"/>
    </xf>
    <xf numFmtId="4" fontId="5" fillId="3" borderId="25" xfId="0" applyNumberFormat="1" applyFont="1" applyFill="1" applyBorder="1" applyAlignment="1" applyProtection="1">
      <alignment horizontal="right" wrapText="1" shrinkToFit="1"/>
      <protection locked="0"/>
    </xf>
    <xf numFmtId="49" fontId="5" fillId="42" borderId="25" xfId="0" applyNumberFormat="1" applyFont="1" applyFill="1" applyBorder="1" applyAlignment="1" applyProtection="1">
      <alignment horizontal="left" wrapText="1" shrinkToFit="1"/>
    </xf>
    <xf numFmtId="4" fontId="0" fillId="3" borderId="25" xfId="0" applyNumberFormat="1" applyFont="1" applyFill="1" applyBorder="1" applyAlignment="1" applyProtection="1">
      <alignment horizontal="right"/>
      <protection locked="0"/>
    </xf>
    <xf numFmtId="3" fontId="5" fillId="3" borderId="25" xfId="0" applyNumberFormat="1" applyFont="1" applyFill="1" applyBorder="1" applyAlignment="1" applyProtection="1">
      <alignment horizontal="right" wrapText="1" shrinkToFit="1"/>
      <protection locked="0"/>
    </xf>
    <xf numFmtId="49" fontId="0" fillId="42" borderId="25" xfId="0" applyNumberFormat="1" applyFont="1" applyFill="1" applyBorder="1" applyAlignment="1" applyProtection="1">
      <alignment horizontal="left" wrapText="1"/>
    </xf>
    <xf numFmtId="10" fontId="5" fillId="39" borderId="25" xfId="0" applyNumberFormat="1" applyFont="1" applyFill="1" applyBorder="1" applyAlignment="1" applyProtection="1">
      <alignment horizontal="right" wrapText="1" shrinkToFit="1"/>
    </xf>
    <xf numFmtId="10" fontId="5" fillId="3" borderId="25" xfId="0" applyNumberFormat="1" applyFont="1" applyFill="1" applyBorder="1" applyAlignment="1" applyProtection="1">
      <alignment horizontal="right" wrapText="1" shrinkToFit="1"/>
      <protection locked="0"/>
    </xf>
    <xf numFmtId="4" fontId="5" fillId="3" borderId="25" xfId="0" applyNumberFormat="1" applyFont="1" applyFill="1" applyBorder="1" applyAlignment="1" applyProtection="1">
      <alignment horizontal="right" vertical="center" wrapText="1" shrinkToFit="1"/>
      <protection locked="0"/>
    </xf>
    <xf numFmtId="4" fontId="5" fillId="39" borderId="25" xfId="0" applyNumberFormat="1" applyFont="1" applyFill="1" applyBorder="1" applyAlignment="1" applyProtection="1">
      <alignment horizontal="right" vertical="center" wrapText="1" shrinkToFit="1"/>
    </xf>
    <xf numFmtId="10" fontId="0" fillId="3" borderId="25" xfId="0" applyNumberFormat="1" applyFont="1" applyFill="1" applyBorder="1" applyAlignment="1" applyProtection="1">
      <alignment horizontal="right"/>
      <protection locked="0"/>
    </xf>
    <xf numFmtId="49" fontId="0" fillId="40" borderId="25" xfId="0" applyNumberFormat="1" applyFont="1" applyFill="1" applyBorder="1" applyAlignment="1" applyProtection="1">
      <alignment horizontal="left" wrapText="1"/>
      <protection locked="0"/>
    </xf>
    <xf numFmtId="0" fontId="6" fillId="43" borderId="2" xfId="0" applyFont="1" applyFill="1" applyBorder="1" applyAlignment="1" applyProtection="1">
      <alignment horizontal="center" vertical="center" wrapText="1" shrinkToFit="1"/>
    </xf>
    <xf numFmtId="0" fontId="6" fillId="3" borderId="9" xfId="0" applyFont="1" applyFill="1" applyBorder="1" applyAlignment="1" applyProtection="1">
      <alignment horizontal="left" vertical="top" wrapText="1" shrinkToFit="1"/>
    </xf>
    <xf numFmtId="0" fontId="6" fillId="43" borderId="9" xfId="0" applyFont="1" applyFill="1" applyBorder="1" applyAlignment="1" applyProtection="1">
      <alignment horizontal="center" vertical="center" wrapText="1" shrinkToFit="1"/>
    </xf>
    <xf numFmtId="0" fontId="6" fillId="3" borderId="9" xfId="0" applyFont="1" applyFill="1" applyBorder="1" applyAlignment="1" applyProtection="1">
      <alignment vertical="top" shrinkToFit="1"/>
    </xf>
    <xf numFmtId="0" fontId="6" fillId="3" borderId="9" xfId="0" applyFont="1" applyFill="1" applyBorder="1" applyAlignment="1" applyProtection="1">
      <alignment horizontal="center" vertical="center" wrapText="1" shrinkToFit="1"/>
    </xf>
    <xf numFmtId="0" fontId="6" fillId="3" borderId="9" xfId="0" applyFont="1" applyFill="1" applyBorder="1" applyAlignment="1" applyProtection="1">
      <alignment horizontal="left" vertical="top" shrinkToFit="1"/>
    </xf>
    <xf numFmtId="0" fontId="6" fillId="3" borderId="9" xfId="0" applyFont="1" applyFill="1" applyBorder="1" applyAlignment="1" applyProtection="1">
      <alignment horizontal="left" vertical="top" indent="3" shrinkToFit="1"/>
    </xf>
    <xf numFmtId="0" fontId="6" fillId="3" borderId="9" xfId="0" applyFont="1" applyFill="1" applyBorder="1" applyAlignment="1" applyProtection="1">
      <alignment horizontal="left" vertical="top" indent="1" shrinkToFit="1"/>
    </xf>
    <xf numFmtId="0" fontId="6" fillId="3" borderId="9" xfId="0" applyFont="1" applyFill="1" applyBorder="1" applyAlignment="1" applyProtection="1">
      <alignment horizontal="left" vertical="top" wrapText="1"/>
      <protection hidden="1"/>
    </xf>
    <xf numFmtId="0" fontId="6" fillId="3" borderId="9" xfId="0" applyFont="1" applyFill="1" applyBorder="1" applyAlignment="1" applyProtection="1">
      <alignment vertical="top" wrapText="1"/>
      <protection hidden="1"/>
    </xf>
    <xf numFmtId="0" fontId="6" fillId="43" borderId="9" xfId="0" applyFont="1" applyFill="1" applyBorder="1" applyAlignment="1" applyProtection="1">
      <alignment horizontal="center" vertical="center" shrinkToFit="1"/>
    </xf>
    <xf numFmtId="0" fontId="5" fillId="3" borderId="9" xfId="0" applyFont="1" applyFill="1" applyBorder="1" applyAlignment="1" applyProtection="1">
      <alignment horizontal="left" vertical="top" wrapText="1" indent="2"/>
      <protection hidden="1"/>
    </xf>
    <xf numFmtId="0" fontId="7" fillId="3" borderId="9" xfId="0" applyFont="1" applyFill="1" applyBorder="1" applyAlignment="1" applyProtection="1">
      <alignment horizontal="left" vertical="top" wrapText="1"/>
      <protection hidden="1"/>
    </xf>
    <xf numFmtId="0" fontId="5" fillId="3" borderId="9" xfId="0" applyFont="1" applyFill="1" applyBorder="1" applyAlignment="1" applyProtection="1">
      <alignment horizontal="left" vertical="top" wrapText="1"/>
      <protection hidden="1"/>
    </xf>
    <xf numFmtId="0" fontId="11" fillId="3" borderId="9" xfId="0" applyFont="1" applyFill="1" applyBorder="1" applyAlignment="1" applyProtection="1">
      <alignment horizontal="left" vertical="top" wrapText="1"/>
      <protection hidden="1"/>
    </xf>
    <xf numFmtId="0" fontId="5" fillId="3" borderId="10" xfId="0" applyFont="1" applyFill="1" applyBorder="1" applyAlignment="1" applyProtection="1">
      <alignment horizontal="left" vertical="top" wrapText="1"/>
      <protection hidden="1"/>
    </xf>
    <xf numFmtId="0" fontId="5" fillId="3" borderId="9" xfId="0" applyFont="1" applyFill="1" applyBorder="1" applyAlignment="1" applyProtection="1">
      <alignment horizontal="justify" vertical="top" wrapText="1"/>
      <protection hidden="1"/>
    </xf>
    <xf numFmtId="0" fontId="5" fillId="3" borderId="10" xfId="0" applyFont="1" applyFill="1" applyBorder="1" applyAlignment="1" applyProtection="1">
      <alignment horizontal="left" vertical="top" wrapText="1" indent="2"/>
      <protection hidden="1"/>
    </xf>
    <xf numFmtId="0" fontId="5" fillId="3" borderId="10" xfId="0" applyFont="1" applyFill="1" applyBorder="1" applyAlignment="1" applyProtection="1">
      <alignment horizontal="justify" vertical="top" wrapText="1"/>
      <protection hidden="1"/>
    </xf>
    <xf numFmtId="0" fontId="6" fillId="43" borderId="10" xfId="0" applyFont="1" applyFill="1" applyBorder="1" applyAlignment="1" applyProtection="1">
      <alignment horizontal="center" vertical="center" wrapText="1" shrinkToFit="1"/>
    </xf>
    <xf numFmtId="0" fontId="5" fillId="3" borderId="9" xfId="0" applyFont="1" applyFill="1" applyBorder="1" applyAlignment="1" applyProtection="1">
      <alignment horizontal="left" vertical="top" wrapText="1" indent="3"/>
      <protection hidden="1"/>
    </xf>
    <xf numFmtId="0" fontId="10" fillId="3" borderId="9" xfId="0" applyFont="1" applyFill="1" applyBorder="1" applyAlignment="1" applyProtection="1">
      <alignment horizontal="left" vertical="top" wrapText="1" indent="2"/>
      <protection hidden="1"/>
    </xf>
    <xf numFmtId="0" fontId="10" fillId="3" borderId="9" xfId="0" applyFont="1" applyFill="1" applyBorder="1" applyAlignment="1" applyProtection="1">
      <alignment horizontal="left" vertical="top" wrapText="1" indent="3"/>
      <protection hidden="1"/>
    </xf>
    <xf numFmtId="0" fontId="10" fillId="3" borderId="10" xfId="0" applyFont="1" applyFill="1" applyBorder="1" applyAlignment="1" applyProtection="1">
      <alignment horizontal="left" vertical="top" wrapText="1" indent="2"/>
      <protection hidden="1"/>
    </xf>
    <xf numFmtId="0" fontId="7" fillId="3" borderId="9" xfId="0" applyFont="1" applyFill="1" applyBorder="1" applyAlignment="1" applyProtection="1">
      <alignment horizontal="left" vertical="top"/>
      <protection hidden="1"/>
    </xf>
    <xf numFmtId="0" fontId="5" fillId="3" borderId="9" xfId="0" applyFont="1" applyFill="1" applyBorder="1" applyAlignment="1" applyProtection="1">
      <alignment vertical="top" wrapText="1"/>
      <protection hidden="1"/>
    </xf>
    <xf numFmtId="0" fontId="10" fillId="3" borderId="9" xfId="0" applyFont="1" applyFill="1" applyBorder="1" applyAlignment="1" applyProtection="1">
      <alignment horizontal="left" vertical="top" wrapText="1" indent="1"/>
      <protection hidden="1"/>
    </xf>
    <xf numFmtId="0" fontId="7" fillId="3" borderId="9" xfId="0" applyFont="1" applyFill="1" applyBorder="1" applyAlignment="1" applyProtection="1">
      <alignment horizontal="left" vertical="top" wrapText="1" indent="1"/>
      <protection hidden="1"/>
    </xf>
    <xf numFmtId="0" fontId="10" fillId="3" borderId="9" xfId="0" applyFont="1" applyFill="1" applyBorder="1" applyAlignment="1" applyProtection="1">
      <alignment horizontal="left" vertical="top" wrapText="1" indent="4"/>
      <protection hidden="1"/>
    </xf>
    <xf numFmtId="0" fontId="10" fillId="3" borderId="9" xfId="0" applyFont="1" applyFill="1" applyBorder="1" applyAlignment="1" applyProtection="1">
      <alignment horizontal="left" vertical="top" indent="1"/>
      <protection hidden="1"/>
    </xf>
    <xf numFmtId="0" fontId="6" fillId="3" borderId="9" xfId="0" applyFont="1" applyFill="1" applyBorder="1" applyAlignment="1" applyProtection="1">
      <alignment horizontal="left" vertical="top" wrapText="1" indent="1" shrinkToFit="1"/>
    </xf>
    <xf numFmtId="0" fontId="10" fillId="3" borderId="9" xfId="0" applyFont="1" applyFill="1" applyBorder="1" applyAlignment="1" applyProtection="1">
      <alignment horizontal="left" vertical="center" wrapText="1" indent="1"/>
      <protection hidden="1"/>
    </xf>
    <xf numFmtId="0" fontId="10" fillId="3" borderId="10" xfId="0"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2"/>
      <protection hidden="1"/>
    </xf>
    <xf numFmtId="0" fontId="7" fillId="3" borderId="9" xfId="0" applyFont="1" applyFill="1" applyBorder="1" applyAlignment="1" applyProtection="1">
      <alignment horizontal="justify" vertical="top" wrapText="1"/>
      <protection hidden="1"/>
    </xf>
    <xf numFmtId="0" fontId="6" fillId="3" borderId="4" xfId="0" applyFont="1" applyFill="1" applyBorder="1" applyAlignment="1" applyProtection="1">
      <alignment horizontal="left" vertical="top" wrapText="1" shrinkToFit="1"/>
    </xf>
    <xf numFmtId="0" fontId="6" fillId="43" borderId="4" xfId="0" applyFont="1" applyFill="1" applyBorder="1" applyAlignment="1" applyProtection="1">
      <alignment horizontal="center" vertical="center" wrapText="1" shrinkToFit="1"/>
    </xf>
    <xf numFmtId="0" fontId="11" fillId="3" borderId="9" xfId="0" applyFont="1" applyFill="1" applyBorder="1" applyAlignment="1" applyProtection="1">
      <alignment horizontal="justify" vertical="top" wrapText="1"/>
      <protection hidden="1"/>
    </xf>
    <xf numFmtId="0" fontId="6" fillId="3" borderId="4" xfId="0" applyFont="1" applyFill="1" applyBorder="1" applyAlignment="1" applyProtection="1">
      <alignment horizontal="center" vertical="center" wrapText="1" shrinkToFit="1"/>
    </xf>
    <xf numFmtId="49" fontId="5" fillId="41" borderId="25" xfId="0" applyNumberFormat="1" applyFont="1" applyFill="1" applyBorder="1" applyAlignment="1" applyProtection="1">
      <alignment horizontal="left" wrapText="1" shrinkToFit="1"/>
    </xf>
    <xf numFmtId="0" fontId="5" fillId="38" borderId="25" xfId="0" applyNumberFormat="1" applyFont="1" applyFill="1" applyBorder="1" applyAlignment="1" applyProtection="1">
      <alignment horizontal="left" wrapText="1" shrinkToFit="1"/>
    </xf>
    <xf numFmtId="0" fontId="0" fillId="38" borderId="25" xfId="0" applyNumberFormat="1" applyFill="1" applyBorder="1" applyAlignment="1" applyProtection="1">
      <alignment horizontal="left" wrapText="1"/>
    </xf>
    <xf numFmtId="49" fontId="0" fillId="41" borderId="25" xfId="0" applyNumberFormat="1" applyFont="1" applyFill="1" applyBorder="1" applyAlignment="1" applyProtection="1">
      <alignment horizontal="left" wrapText="1"/>
    </xf>
    <xf numFmtId="0" fontId="5" fillId="5" borderId="9" xfId="0" applyFont="1" applyFill="1" applyBorder="1" applyAlignment="1" applyProtection="1">
      <alignment horizontal="left" vertical="top" wrapText="1" shrinkToFit="1"/>
    </xf>
    <xf numFmtId="49" fontId="5" fillId="38" borderId="25" xfId="0" applyNumberFormat="1" applyFont="1" applyFill="1" applyBorder="1" applyAlignment="1" applyProtection="1">
      <alignment horizontal="left" wrapText="1" shrinkToFit="1"/>
    </xf>
    <xf numFmtId="0" fontId="5" fillId="44" borderId="9" xfId="0" applyFont="1" applyFill="1" applyBorder="1" applyAlignment="1" applyProtection="1">
      <alignment horizontal="left" vertical="top" wrapText="1" shrinkToFit="1"/>
      <protection locked="0"/>
    </xf>
    <xf numFmtId="10" fontId="5" fillId="45" borderId="25" xfId="0" applyNumberFormat="1" applyFont="1" applyFill="1" applyBorder="1" applyAlignment="1" applyProtection="1">
      <alignment horizontal="right" wrapText="1" shrinkToFit="1"/>
    </xf>
    <xf numFmtId="3" fontId="5" fillId="3" borderId="25" xfId="0" applyNumberFormat="1" applyFont="1" applyFill="1" applyBorder="1" applyAlignment="1" applyProtection="1">
      <alignment horizontal="right" shrinkToFit="1"/>
      <protection locked="0"/>
    </xf>
    <xf numFmtId="0" fontId="5" fillId="38" borderId="25" xfId="0" applyNumberFormat="1" applyFont="1" applyFill="1" applyBorder="1" applyAlignment="1" applyProtection="1">
      <alignment horizontal="left" vertical="center" wrapText="1" shrinkToFit="1"/>
      <protection locked="0"/>
    </xf>
    <xf numFmtId="0" fontId="6" fillId="43" borderId="9" xfId="0" applyFont="1" applyFill="1" applyBorder="1" applyAlignment="1" applyProtection="1">
      <alignment horizontal="center" vertical="center" wrapText="1" shrinkToFit="1"/>
    </xf>
    <xf numFmtId="0" fontId="32" fillId="46" borderId="0" xfId="0" applyFont="1" applyFill="1" applyBorder="1" applyAlignment="1"/>
    <xf numFmtId="0" fontId="6" fillId="47" borderId="9" xfId="0" applyFont="1" applyFill="1" applyBorder="1" applyAlignment="1" applyProtection="1">
      <alignment horizontal="left" vertical="top" shrinkToFit="1"/>
    </xf>
    <xf numFmtId="0" fontId="7" fillId="47" borderId="9" xfId="0" applyFont="1" applyFill="1" applyBorder="1" applyAlignment="1" applyProtection="1">
      <alignment vertical="top" wrapText="1"/>
      <protection hidden="1"/>
    </xf>
    <xf numFmtId="0" fontId="6" fillId="47" borderId="9" xfId="0" applyFont="1" applyFill="1" applyBorder="1" applyAlignment="1" applyProtection="1">
      <alignment horizontal="left" vertical="top" wrapText="1"/>
      <protection hidden="1"/>
    </xf>
    <xf numFmtId="0" fontId="5" fillId="47" borderId="9" xfId="0" applyFont="1" applyFill="1" applyBorder="1" applyAlignment="1" applyProtection="1">
      <alignment horizontal="left" vertical="top" wrapText="1"/>
      <protection hidden="1"/>
    </xf>
    <xf numFmtId="0" fontId="7" fillId="47" borderId="9" xfId="0" applyFont="1" applyFill="1" applyBorder="1" applyAlignment="1" applyProtection="1">
      <alignment horizontal="left" vertical="top" wrapText="1"/>
      <protection hidden="1"/>
    </xf>
    <xf numFmtId="0" fontId="11" fillId="47" borderId="9" xfId="0" applyFont="1" applyFill="1" applyBorder="1" applyAlignment="1" applyProtection="1">
      <alignment horizontal="left" vertical="top" wrapText="1"/>
      <protection hidden="1"/>
    </xf>
    <xf numFmtId="0" fontId="6" fillId="47" borderId="10" xfId="0" applyFont="1" applyFill="1" applyBorder="1" applyAlignment="1" applyProtection="1">
      <alignment horizontal="left" vertical="top" wrapText="1"/>
      <protection hidden="1"/>
    </xf>
    <xf numFmtId="0" fontId="6" fillId="47" borderId="9" xfId="0" applyFont="1" applyFill="1" applyBorder="1" applyAlignment="1" applyProtection="1">
      <alignment vertical="top" wrapText="1"/>
      <protection hidden="1"/>
    </xf>
    <xf numFmtId="0" fontId="7" fillId="47" borderId="9" xfId="0" applyFont="1" applyFill="1" applyBorder="1" applyAlignment="1" applyProtection="1">
      <alignment horizontal="left" vertical="top" wrapText="1" indent="1"/>
      <protection hidden="1"/>
    </xf>
    <xf numFmtId="0" fontId="10" fillId="47" borderId="9" xfId="0" applyFont="1" applyFill="1" applyBorder="1" applyAlignment="1" applyProtection="1">
      <alignment horizontal="left" vertical="top" wrapText="1" indent="1"/>
      <protection hidden="1"/>
    </xf>
    <xf numFmtId="0" fontId="6" fillId="47" borderId="9" xfId="0" applyFont="1" applyFill="1" applyBorder="1" applyAlignment="1" applyProtection="1">
      <alignment horizontal="left" vertical="top" wrapText="1" shrinkToFit="1"/>
    </xf>
    <xf numFmtId="0" fontId="11" fillId="47" borderId="9" xfId="0" applyFont="1" applyFill="1" applyBorder="1" applyAlignment="1" applyProtection="1">
      <alignment horizontal="justify" vertical="center" wrapText="1"/>
      <protection hidden="1"/>
    </xf>
    <xf numFmtId="0" fontId="10" fillId="47" borderId="10" xfId="0" applyFont="1" applyFill="1" applyBorder="1" applyAlignment="1" applyProtection="1">
      <alignment horizontal="left" vertical="center" wrapText="1" indent="1"/>
      <protection hidden="1"/>
    </xf>
    <xf numFmtId="0" fontId="11" fillId="47" borderId="9" xfId="0" applyFont="1" applyFill="1" applyBorder="1" applyAlignment="1" applyProtection="1">
      <alignment vertical="top"/>
      <protection hidden="1"/>
    </xf>
    <xf numFmtId="0" fontId="7" fillId="47" borderId="9" xfId="0" applyFont="1" applyFill="1" applyBorder="1" applyAlignment="1" applyProtection="1">
      <alignment horizontal="justify" vertical="top" wrapText="1"/>
      <protection hidden="1"/>
    </xf>
    <xf numFmtId="0" fontId="6" fillId="47" borderId="4" xfId="0" applyFont="1" applyFill="1" applyBorder="1" applyAlignment="1" applyProtection="1">
      <alignment horizontal="left" vertical="top" wrapText="1" shrinkToFit="1"/>
    </xf>
    <xf numFmtId="0" fontId="11" fillId="47" borderId="9" xfId="0" applyFont="1" applyFill="1" applyBorder="1" applyAlignment="1" applyProtection="1">
      <alignment horizontal="justify" vertical="top" wrapText="1"/>
      <protection hidden="1"/>
    </xf>
    <xf numFmtId="0" fontId="5" fillId="48" borderId="9" xfId="0" applyFont="1" applyFill="1" applyBorder="1" applyAlignment="1" applyProtection="1">
      <alignment horizontal="left" vertical="top" wrapText="1" shrinkToFit="1"/>
      <protection locked="0"/>
    </xf>
    <xf numFmtId="49" fontId="5" fillId="41" borderId="26" xfId="0" applyNumberFormat="1" applyFont="1" applyFill="1" applyBorder="1" applyAlignment="1" applyProtection="1">
      <alignment horizontal="left" wrapText="1" shrinkToFit="1"/>
    </xf>
    <xf numFmtId="49" fontId="5" fillId="40" borderId="26" xfId="0" applyNumberFormat="1" applyFont="1" applyFill="1" applyBorder="1" applyAlignment="1" applyProtection="1">
      <alignment horizontal="left" wrapText="1" shrinkToFit="1"/>
      <protection locked="0"/>
    </xf>
    <xf numFmtId="4" fontId="5" fillId="3" borderId="26" xfId="0" applyNumberFormat="1" applyFont="1" applyFill="1" applyBorder="1" applyAlignment="1" applyProtection="1">
      <alignment horizontal="right" wrapText="1" shrinkToFit="1"/>
      <protection locked="0"/>
    </xf>
    <xf numFmtId="0" fontId="5" fillId="38" borderId="26" xfId="0" applyNumberFormat="1" applyFont="1" applyFill="1" applyBorder="1" applyAlignment="1" applyProtection="1">
      <alignment horizontal="left" wrapText="1" shrinkToFit="1"/>
    </xf>
    <xf numFmtId="0" fontId="5" fillId="38" borderId="27" xfId="0" applyNumberFormat="1" applyFont="1" applyFill="1" applyBorder="1" applyAlignment="1" applyProtection="1">
      <alignment horizontal="left" wrapText="1" shrinkToFit="1"/>
    </xf>
    <xf numFmtId="0" fontId="7" fillId="0" borderId="0" xfId="0" applyFont="1" applyBorder="1" applyAlignment="1">
      <alignment vertical="top" wrapText="1"/>
    </xf>
    <xf numFmtId="0" fontId="6" fillId="43" borderId="9" xfId="0" applyFont="1" applyFill="1" applyBorder="1" applyAlignment="1" applyProtection="1">
      <alignment horizontal="center" vertical="center" wrapText="1" shrinkToFit="1"/>
    </xf>
    <xf numFmtId="0" fontId="7" fillId="0" borderId="9" xfId="0" applyFont="1" applyFill="1" applyBorder="1" applyAlignment="1" applyProtection="1">
      <alignment horizontal="justify" vertical="top" wrapText="1"/>
      <protection hidden="1"/>
    </xf>
    <xf numFmtId="0" fontId="6" fillId="0" borderId="9" xfId="0" applyFont="1" applyFill="1" applyBorder="1" applyAlignment="1" applyProtection="1">
      <alignment horizontal="left" vertical="top" wrapText="1" shrinkToFit="1"/>
    </xf>
    <xf numFmtId="0" fontId="9" fillId="43" borderId="5" xfId="0" applyFont="1" applyFill="1" applyBorder="1" applyAlignment="1" applyProtection="1">
      <alignment horizontal="center" vertical="center"/>
    </xf>
    <xf numFmtId="0" fontId="9" fillId="43" borderId="24" xfId="0" applyFont="1" applyFill="1" applyBorder="1" applyAlignment="1" applyProtection="1">
      <alignment horizontal="center" vertical="center"/>
    </xf>
    <xf numFmtId="0" fontId="7" fillId="43" borderId="5" xfId="0" applyFont="1" applyFill="1" applyBorder="1" applyAlignment="1" applyProtection="1">
      <alignment horizontal="center" vertical="center"/>
    </xf>
    <xf numFmtId="0" fontId="7" fillId="43" borderId="24" xfId="0" applyFont="1" applyFill="1" applyBorder="1" applyAlignment="1" applyProtection="1">
      <alignment horizontal="center" vertical="center"/>
    </xf>
    <xf numFmtId="0" fontId="30" fillId="3" borderId="0" xfId="0" applyFont="1" applyFill="1" applyAlignment="1">
      <alignment shrinkToFit="1"/>
    </xf>
    <xf numFmtId="0" fontId="7" fillId="3" borderId="0" xfId="0" applyFont="1" applyFill="1" applyAlignment="1">
      <alignment shrinkToFit="1"/>
    </xf>
    <xf numFmtId="0" fontId="6" fillId="43" borderId="10" xfId="0" applyFont="1" applyFill="1" applyBorder="1" applyAlignment="1" applyProtection="1">
      <alignment horizontal="center" vertical="center" wrapText="1" shrinkToFit="1"/>
    </xf>
    <xf numFmtId="0" fontId="6" fillId="43" borderId="2" xfId="0" applyFont="1" applyFill="1" applyBorder="1" applyAlignment="1" applyProtection="1">
      <alignment horizontal="center" vertical="center" wrapText="1" shrinkToFit="1"/>
    </xf>
    <xf numFmtId="0" fontId="7" fillId="43" borderId="5" xfId="0" applyFont="1" applyFill="1" applyBorder="1" applyAlignment="1" applyProtection="1">
      <alignment horizontal="left" vertical="top"/>
    </xf>
    <xf numFmtId="0" fontId="7" fillId="43" borderId="11" xfId="0" applyFont="1" applyFill="1" applyBorder="1" applyAlignment="1" applyProtection="1">
      <alignment horizontal="left" vertical="top"/>
    </xf>
    <xf numFmtId="0" fontId="7" fillId="43" borderId="24" xfId="0" applyFont="1" applyFill="1" applyBorder="1" applyAlignment="1" applyProtection="1">
      <alignment horizontal="left" vertical="top"/>
    </xf>
    <xf numFmtId="0" fontId="7" fillId="0" borderId="5" xfId="0" applyFont="1" applyBorder="1" applyAlignment="1">
      <alignment horizontal="left" vertical="top" wrapText="1"/>
    </xf>
    <xf numFmtId="0" fontId="7" fillId="0" borderId="11" xfId="0" applyFont="1" applyBorder="1" applyAlignment="1">
      <alignment horizontal="left" vertical="top" wrapText="1"/>
    </xf>
    <xf numFmtId="0" fontId="7" fillId="0" borderId="24" xfId="0" applyFont="1" applyBorder="1" applyAlignment="1">
      <alignment horizontal="left" vertical="top" wrapText="1"/>
    </xf>
    <xf numFmtId="0" fontId="9" fillId="43" borderId="5" xfId="0" applyFont="1" applyFill="1" applyBorder="1" applyAlignment="1" applyProtection="1">
      <alignment horizontal="left" vertical="top"/>
    </xf>
    <xf numFmtId="0" fontId="9" fillId="43" borderId="11" xfId="0" applyFont="1" applyFill="1" applyBorder="1" applyAlignment="1" applyProtection="1">
      <alignment horizontal="left" vertical="top"/>
    </xf>
    <xf numFmtId="0" fontId="9" fillId="43" borderId="24" xfId="0" applyFont="1" applyFill="1" applyBorder="1" applyAlignment="1" applyProtection="1">
      <alignment horizontal="left" vertical="top"/>
    </xf>
    <xf numFmtId="0" fontId="32" fillId="46" borderId="5" xfId="0" applyFont="1" applyFill="1" applyBorder="1" applyAlignment="1">
      <alignment horizontal="center"/>
    </xf>
    <xf numFmtId="0" fontId="32" fillId="46" borderId="11" xfId="0" applyFont="1" applyFill="1" applyBorder="1" applyAlignment="1">
      <alignment horizontal="center"/>
    </xf>
    <xf numFmtId="0" fontId="32" fillId="46" borderId="24" xfId="0" applyFont="1" applyFill="1" applyBorder="1" applyAlignment="1">
      <alignment horizontal="center"/>
    </xf>
    <xf numFmtId="0" fontId="6" fillId="43" borderId="10" xfId="0" applyFont="1" applyFill="1" applyBorder="1" applyAlignment="1" applyProtection="1">
      <alignment horizontal="center" vertical="center" shrinkToFit="1"/>
    </xf>
    <xf numFmtId="0" fontId="6" fillId="43" borderId="14" xfId="0" applyFont="1" applyFill="1" applyBorder="1" applyAlignment="1" applyProtection="1">
      <alignment horizontal="center" vertical="center" shrinkToFit="1"/>
    </xf>
    <xf numFmtId="0" fontId="6" fillId="43" borderId="2" xfId="0" applyFont="1" applyFill="1" applyBorder="1" applyAlignment="1" applyProtection="1">
      <alignment horizontal="center" vertical="center" shrinkToFit="1"/>
    </xf>
    <xf numFmtId="0" fontId="9" fillId="3" borderId="5"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8" xfId="0" applyFont="1" applyFill="1" applyBorder="1" applyAlignment="1">
      <alignment horizontal="left" vertical="top" wrapText="1"/>
    </xf>
    <xf numFmtId="0" fontId="7" fillId="0" borderId="8" xfId="0" applyFont="1" applyBorder="1" applyAlignment="1">
      <alignment horizontal="left" vertical="top" wrapText="1"/>
    </xf>
    <xf numFmtId="0" fontId="6" fillId="43" borderId="9" xfId="0" applyFont="1" applyFill="1" applyBorder="1" applyAlignment="1" applyProtection="1">
      <alignment horizontal="center" vertical="center" wrapText="1" shrinkToFit="1"/>
    </xf>
    <xf numFmtId="0" fontId="6" fillId="3" borderId="5" xfId="0" applyFont="1" applyFill="1" applyBorder="1" applyAlignment="1" applyProtection="1">
      <alignment horizontal="center" vertical="top" wrapText="1" shrinkToFit="1"/>
    </xf>
    <xf numFmtId="0" fontId="6" fillId="3" borderId="8" xfId="0" applyFont="1" applyFill="1" applyBorder="1" applyAlignment="1" applyProtection="1">
      <alignment horizontal="center" vertical="top" wrapText="1" shrinkToFit="1"/>
    </xf>
    <xf numFmtId="0" fontId="6" fillId="43" borderId="7" xfId="0" applyFont="1" applyFill="1" applyBorder="1" applyAlignment="1" applyProtection="1">
      <alignment horizontal="center" vertical="center" wrapText="1" shrinkToFit="1"/>
    </xf>
    <xf numFmtId="0" fontId="6" fillId="43" borderId="6" xfId="0" applyFont="1" applyFill="1" applyBorder="1" applyAlignment="1" applyProtection="1">
      <alignment horizontal="center" vertical="center" wrapText="1" shrinkToFit="1"/>
    </xf>
    <xf numFmtId="0" fontId="6" fillId="43" borderId="12" xfId="0" applyFont="1" applyFill="1" applyBorder="1" applyAlignment="1" applyProtection="1">
      <alignment horizontal="center" vertical="center" wrapText="1" shrinkToFit="1"/>
    </xf>
    <xf numFmtId="0" fontId="6" fillId="43" borderId="13" xfId="0" applyFont="1" applyFill="1" applyBorder="1" applyAlignment="1" applyProtection="1">
      <alignment horizontal="center" vertical="center" wrapText="1" shrinkToFit="1"/>
    </xf>
    <xf numFmtId="0" fontId="6" fillId="43" borderId="3" xfId="0" applyFont="1" applyFill="1" applyBorder="1" applyAlignment="1" applyProtection="1">
      <alignment horizontal="center" vertical="center" wrapText="1" shrinkToFit="1"/>
    </xf>
    <xf numFmtId="0" fontId="6" fillId="43" borderId="1" xfId="0" applyFont="1" applyFill="1" applyBorder="1" applyAlignment="1" applyProtection="1">
      <alignment horizontal="center" vertical="center" wrapText="1" shrinkToFit="1"/>
    </xf>
    <xf numFmtId="0" fontId="6" fillId="43" borderId="5" xfId="0" applyFont="1" applyFill="1" applyBorder="1" applyAlignment="1" applyProtection="1">
      <alignment horizontal="center" vertical="center" wrapText="1" shrinkToFit="1"/>
    </xf>
    <xf numFmtId="0" fontId="6" fillId="43" borderId="11" xfId="0" applyFont="1" applyFill="1" applyBorder="1" applyAlignment="1" applyProtection="1">
      <alignment horizontal="center" vertical="center" wrapText="1" shrinkToFit="1"/>
    </xf>
    <xf numFmtId="0" fontId="6" fillId="43" borderId="8" xfId="0" applyFont="1" applyFill="1" applyBorder="1" applyAlignment="1" applyProtection="1">
      <alignment horizontal="center" vertical="center" wrapText="1" shrinkToFit="1"/>
    </xf>
    <xf numFmtId="0" fontId="6" fillId="43" borderId="10" xfId="0" applyFont="1" applyFill="1" applyBorder="1" applyAlignment="1" applyProtection="1">
      <alignment horizontal="center" vertical="top" wrapText="1" shrinkToFit="1"/>
    </xf>
    <xf numFmtId="0" fontId="6" fillId="43" borderId="2" xfId="0" applyFont="1" applyFill="1" applyBorder="1" applyAlignment="1" applyProtection="1">
      <alignment horizontal="center" vertical="top" wrapText="1" shrinkToFit="1"/>
    </xf>
    <xf numFmtId="0" fontId="6" fillId="43" borderId="5" xfId="0" applyFont="1" applyFill="1" applyBorder="1" applyAlignment="1" applyProtection="1">
      <alignment horizontal="center" vertical="top" wrapText="1" shrinkToFit="1"/>
    </xf>
    <xf numFmtId="0" fontId="6" fillId="43" borderId="11" xfId="0" applyFont="1" applyFill="1" applyBorder="1" applyAlignment="1" applyProtection="1">
      <alignment horizontal="center" vertical="top" wrapText="1" shrinkToFit="1"/>
    </xf>
    <xf numFmtId="0" fontId="6" fillId="43" borderId="8" xfId="0" applyFont="1" applyFill="1" applyBorder="1" applyAlignment="1" applyProtection="1">
      <alignment horizontal="center" vertical="top" wrapText="1" shrinkToFit="1"/>
    </xf>
    <xf numFmtId="0" fontId="6" fillId="43" borderId="14" xfId="0" applyFont="1" applyFill="1" applyBorder="1" applyAlignment="1" applyProtection="1">
      <alignment horizontal="center" vertical="center" wrapText="1" shrinkToFit="1"/>
    </xf>
    <xf numFmtId="0" fontId="7" fillId="0" borderId="9"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6" fillId="3" borderId="24" xfId="0" applyFont="1" applyFill="1" applyBorder="1" applyAlignment="1" applyProtection="1">
      <alignment horizontal="center" vertical="top" wrapText="1" shrinkToFit="1"/>
    </xf>
    <xf numFmtId="0" fontId="6" fillId="43" borderId="5" xfId="0" applyFont="1" applyFill="1" applyBorder="1" applyAlignment="1" applyProtection="1">
      <alignment horizontal="center" vertical="center" shrinkToFit="1"/>
    </xf>
    <xf numFmtId="0" fontId="6" fillId="43" borderId="11" xfId="0" applyFont="1" applyFill="1" applyBorder="1" applyAlignment="1" applyProtection="1">
      <alignment horizontal="center" vertical="center" shrinkToFit="1"/>
    </xf>
    <xf numFmtId="0" fontId="6" fillId="43" borderId="8" xfId="0" applyFont="1" applyFill="1" applyBorder="1" applyAlignment="1" applyProtection="1">
      <alignment horizontal="center" vertical="center" shrinkToFit="1"/>
    </xf>
    <xf numFmtId="0" fontId="7" fillId="43" borderId="5" xfId="0" applyFont="1" applyFill="1" applyBorder="1" applyAlignment="1" applyProtection="1">
      <alignment horizontal="left" vertical="top" wrapText="1"/>
    </xf>
    <xf numFmtId="0" fontId="7" fillId="43" borderId="11" xfId="0" applyFont="1" applyFill="1" applyBorder="1" applyAlignment="1" applyProtection="1">
      <alignment horizontal="left" vertical="top" wrapText="1"/>
    </xf>
    <xf numFmtId="0" fontId="7" fillId="43" borderId="24" xfId="0" applyFont="1" applyFill="1" applyBorder="1" applyAlignment="1" applyProtection="1">
      <alignment horizontal="left" vertical="top" wrapText="1"/>
    </xf>
    <xf numFmtId="0" fontId="7" fillId="0" borderId="11" xfId="0" applyFont="1" applyBorder="1" applyAlignment="1">
      <alignment horizontal="left" vertical="top"/>
    </xf>
    <xf numFmtId="0" fontId="7" fillId="0" borderId="8" xfId="0" applyFont="1" applyBorder="1" applyAlignment="1">
      <alignment horizontal="left" vertical="top"/>
    </xf>
    <xf numFmtId="0" fontId="9" fillId="3" borderId="5" xfId="0" applyFont="1" applyFill="1" applyBorder="1" applyAlignment="1">
      <alignment horizontal="left" vertical="top"/>
    </xf>
    <xf numFmtId="0" fontId="9" fillId="3" borderId="11" xfId="0" applyFont="1" applyFill="1" applyBorder="1" applyAlignment="1">
      <alignment horizontal="left" vertical="top"/>
    </xf>
    <xf numFmtId="0" fontId="9" fillId="3" borderId="8" xfId="0" applyFont="1" applyFill="1" applyBorder="1" applyAlignment="1">
      <alignment horizontal="left" vertical="top"/>
    </xf>
    <xf numFmtId="0" fontId="7" fillId="0" borderId="0" xfId="0" applyFont="1" applyBorder="1" applyAlignment="1">
      <alignment horizontal="left" vertical="top" wrapText="1"/>
    </xf>
    <xf numFmtId="0" fontId="7" fillId="0" borderId="5" xfId="0" applyFont="1" applyBorder="1" applyAlignment="1">
      <alignment horizontal="left" vertical="top"/>
    </xf>
  </cellXfs>
  <cellStyles count="5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2" xfId="1"/>
    <cellStyle name="Comma 2 2" xfId="45"/>
    <cellStyle name="Comma 2 3" xfId="46"/>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Hyperlink 2" xfId="2"/>
    <cellStyle name="Input" xfId="12" builtinId="20" customBuiltin="1"/>
    <cellStyle name="Linked Cell" xfId="15" builtinId="24" customBuiltin="1"/>
    <cellStyle name="Neutral" xfId="11" builtinId="28" customBuiltin="1"/>
    <cellStyle name="Normal" xfId="0" builtinId="0"/>
    <cellStyle name="Normal 2" xfId="3"/>
    <cellStyle name="Normal 2 2" xfId="47"/>
    <cellStyle name="Normal 2 3" xfId="48"/>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colors>
    <mruColors>
      <color rgb="FF00FF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50800</xdr:colOff>
      <xdr:row>0</xdr:row>
      <xdr:rowOff>406400</xdr:rowOff>
    </xdr:to>
    <xdr:sp macro="" textlink="">
      <xdr:nvSpPr>
        <xdr:cNvPr id="2" name="Title">
          <a:extLst>
            <a:ext uri="{FF2B5EF4-FFF2-40B4-BE49-F238E27FC236}">
              <a16:creationId xmlns:a16="http://schemas.microsoft.com/office/drawing/2014/main" id="{00000000-0008-0000-09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117475</xdr:colOff>
      <xdr:row>0</xdr:row>
      <xdr:rowOff>406400</xdr:rowOff>
    </xdr:to>
    <xdr:sp macro="" textlink="">
      <xdr:nvSpPr>
        <xdr:cNvPr id="2" name="Title">
          <a:extLst>
            <a:ext uri="{FF2B5EF4-FFF2-40B4-BE49-F238E27FC236}">
              <a16:creationId xmlns:a16="http://schemas.microsoft.com/office/drawing/2014/main" id="{00000000-0008-0000-12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DNBS07PART8 - Information about Security Receipts (SRs)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26034</xdr:colOff>
      <xdr:row>0</xdr:row>
      <xdr:rowOff>406400</xdr:rowOff>
    </xdr:to>
    <xdr:sp macro="" textlink="">
      <xdr:nvSpPr>
        <xdr:cNvPr id="2" name="Title">
          <a:extLst>
            <a:ext uri="{FF2B5EF4-FFF2-40B4-BE49-F238E27FC236}">
              <a16:creationId xmlns:a16="http://schemas.microsoft.com/office/drawing/2014/main" id="{00000000-0008-0000-1300-000002000000}"/>
            </a:ext>
          </a:extLst>
        </xdr:cNvPr>
        <xdr:cNvSpPr/>
      </xdr:nvSpPr>
      <xdr:spPr>
        <a:xfrm>
          <a:off x="508000" y="0"/>
          <a:ext cx="1128140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DNBS07PART8A - Issuance of Security Receipts [Para 5(ii) and 8 (1)] for Top 25 SR issued ( according to SR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679450</xdr:colOff>
      <xdr:row>0</xdr:row>
      <xdr:rowOff>0</xdr:rowOff>
    </xdr:from>
    <xdr:to>
      <xdr:col>11</xdr:col>
      <xdr:colOff>174625</xdr:colOff>
      <xdr:row>0</xdr:row>
      <xdr:rowOff>406400</xdr:rowOff>
    </xdr:to>
    <xdr:sp macro="" textlink="">
      <xdr:nvSpPr>
        <xdr:cNvPr id="2" name="Title">
          <a:extLst>
            <a:ext uri="{FF2B5EF4-FFF2-40B4-BE49-F238E27FC236}">
              <a16:creationId xmlns:a16="http://schemas.microsoft.com/office/drawing/2014/main" id="{00000000-0008-0000-1400-000002000000}"/>
            </a:ext>
          </a:extLst>
        </xdr:cNvPr>
        <xdr:cNvSpPr/>
      </xdr:nvSpPr>
      <xdr:spPr>
        <a:xfrm>
          <a:off x="508000" y="0"/>
          <a:ext cx="850582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DNBS07PART9 - General Information - (The information is to be given based on acquisition value)</a:t>
          </a:r>
        </a:p>
      </xdr:txBody>
    </xdr:sp>
    <xdr:clientData/>
  </xdr:twoCellAnchor>
  <xdr:twoCellAnchor editAs="absolute">
    <xdr:from>
      <xdr:col>1</xdr:col>
      <xdr:colOff>0</xdr:colOff>
      <xdr:row>0</xdr:row>
      <xdr:rowOff>0</xdr:rowOff>
    </xdr:from>
    <xdr:to>
      <xdr:col>3</xdr:col>
      <xdr:colOff>615950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1369060</xdr:colOff>
      <xdr:row>0</xdr:row>
      <xdr:rowOff>406400</xdr:rowOff>
    </xdr:to>
    <xdr:sp macro="" textlink="">
      <xdr:nvSpPr>
        <xdr:cNvPr id="2" name="Title">
          <a:extLst>
            <a:ext uri="{FF2B5EF4-FFF2-40B4-BE49-F238E27FC236}">
              <a16:creationId xmlns:a16="http://schemas.microsoft.com/office/drawing/2014/main" id="{00000000-0008-0000-1500-000002000000}"/>
            </a:ext>
          </a:extLst>
        </xdr:cNvPr>
        <xdr:cNvSpPr/>
      </xdr:nvSpPr>
      <xdr:spPr>
        <a:xfrm>
          <a:off x="508000" y="0"/>
          <a:ext cx="1262443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DNBS07PART10 - Status of Top twenty five accounts acquired as at end of quarter (As per cost of acquisition and still pending for resolution)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11</xdr:col>
      <xdr:colOff>845184</xdr:colOff>
      <xdr:row>0</xdr:row>
      <xdr:rowOff>406400</xdr:rowOff>
    </xdr:to>
    <xdr:sp macro="" textlink="">
      <xdr:nvSpPr>
        <xdr:cNvPr id="2" name="Title">
          <a:extLst>
            <a:ext uri="{FF2B5EF4-FFF2-40B4-BE49-F238E27FC236}">
              <a16:creationId xmlns:a16="http://schemas.microsoft.com/office/drawing/2014/main" id="{00000000-0008-0000-1600-000002000000}"/>
            </a:ext>
          </a:extLst>
        </xdr:cNvPr>
        <xdr:cNvSpPr/>
      </xdr:nvSpPr>
      <xdr:spPr>
        <a:xfrm>
          <a:off x="508000" y="0"/>
          <a:ext cx="1038605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DNBS07PART11 - Status of Top twenty five SRs acquired as at end of quarter (As per amount pending for in each case)*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1071880</xdr:colOff>
      <xdr:row>0</xdr:row>
      <xdr:rowOff>406400</xdr:rowOff>
    </xdr:to>
    <xdr:sp macro="" textlink="">
      <xdr:nvSpPr>
        <xdr:cNvPr id="2" name="Title">
          <a:extLst>
            <a:ext uri="{FF2B5EF4-FFF2-40B4-BE49-F238E27FC236}">
              <a16:creationId xmlns:a16="http://schemas.microsoft.com/office/drawing/2014/main" id="{00000000-0008-0000-1700-000002000000}"/>
            </a:ext>
          </a:extLst>
        </xdr:cNvPr>
        <xdr:cNvSpPr/>
      </xdr:nvSpPr>
      <xdr:spPr>
        <a:xfrm>
          <a:off x="508000" y="0"/>
          <a:ext cx="608838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DNBS07PART12 - Statement on Trust Accounts Closed During the Quarter</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191769</xdr:colOff>
      <xdr:row>0</xdr:row>
      <xdr:rowOff>406400</xdr:rowOff>
    </xdr:to>
    <xdr:sp macro="" textlink="">
      <xdr:nvSpPr>
        <xdr:cNvPr id="2" name="Title">
          <a:extLst>
            <a:ext uri="{FF2B5EF4-FFF2-40B4-BE49-F238E27FC236}">
              <a16:creationId xmlns:a16="http://schemas.microsoft.com/office/drawing/2014/main" id="{00000000-0008-0000-1800-000002000000}"/>
            </a:ext>
          </a:extLst>
        </xdr:cNvPr>
        <xdr:cNvSpPr/>
      </xdr:nvSpPr>
      <xdr:spPr>
        <a:xfrm>
          <a:off x="508000" y="0"/>
          <a:ext cx="868489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DNBS07PART13 - Statement on Assets acquired, securitized and reconstructed – Bank/FI wise (Total)</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229869</xdr:colOff>
      <xdr:row>0</xdr:row>
      <xdr:rowOff>406400</xdr:rowOff>
    </xdr:to>
    <xdr:sp macro="" textlink="">
      <xdr:nvSpPr>
        <xdr:cNvPr id="2" name="Title">
          <a:extLst>
            <a:ext uri="{FF2B5EF4-FFF2-40B4-BE49-F238E27FC236}">
              <a16:creationId xmlns:a16="http://schemas.microsoft.com/office/drawing/2014/main" id="{00000000-0008-0000-1900-000002000000}"/>
            </a:ext>
          </a:extLst>
        </xdr:cNvPr>
        <xdr:cNvSpPr/>
      </xdr:nvSpPr>
      <xdr:spPr>
        <a:xfrm>
          <a:off x="508000" y="0"/>
          <a:ext cx="734186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DNBS07PART14 - Assets acquired from other ARCs for the purpose of Debt Aggregation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19</xdr:col>
      <xdr:colOff>367030</xdr:colOff>
      <xdr:row>0</xdr:row>
      <xdr:rowOff>406400</xdr:rowOff>
    </xdr:to>
    <xdr:sp macro="" textlink="">
      <xdr:nvSpPr>
        <xdr:cNvPr id="2" name="Title">
          <a:extLst>
            <a:ext uri="{FF2B5EF4-FFF2-40B4-BE49-F238E27FC236}">
              <a16:creationId xmlns:a16="http://schemas.microsoft.com/office/drawing/2014/main" id="{00000000-0008-0000-1A00-000002000000}"/>
            </a:ext>
          </a:extLst>
        </xdr:cNvPr>
        <xdr:cNvSpPr/>
      </xdr:nvSpPr>
      <xdr:spPr>
        <a:xfrm>
          <a:off x="508000" y="0"/>
          <a:ext cx="1280350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DNBS07PART15 - Asset Resolution by Conversion of debt into shares of borrowers (for Top 25 borrower according to Total Debt Acquisition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473709</xdr:colOff>
      <xdr:row>0</xdr:row>
      <xdr:rowOff>406400</xdr:rowOff>
    </xdr:to>
    <xdr:sp macro="" textlink="">
      <xdr:nvSpPr>
        <xdr:cNvPr id="2" name="Title">
          <a:extLst>
            <a:ext uri="{FF2B5EF4-FFF2-40B4-BE49-F238E27FC236}">
              <a16:creationId xmlns:a16="http://schemas.microsoft.com/office/drawing/2014/main" id="{00000000-0008-0000-1B00-000002000000}"/>
            </a:ext>
          </a:extLst>
        </xdr:cNvPr>
        <xdr:cNvSpPr/>
      </xdr:nvSpPr>
      <xdr:spPr>
        <a:xfrm>
          <a:off x="508000" y="0"/>
          <a:ext cx="1172908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DNBS07PART16 - Resolution of Assets Acquired: Change in or takeover of Management for Top 25 borrower (according to SR outstanding)</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98425</xdr:colOff>
      <xdr:row>0</xdr:row>
      <xdr:rowOff>406400</xdr:rowOff>
    </xdr:to>
    <xdr:sp macro="" textlink="">
      <xdr:nvSpPr>
        <xdr:cNvPr id="2" name="Title">
          <a:extLst>
            <a:ext uri="{FF2B5EF4-FFF2-40B4-BE49-F238E27FC236}">
              <a16:creationId xmlns:a16="http://schemas.microsoft.com/office/drawing/2014/main" id="{00000000-0008-0000-0A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13</xdr:col>
      <xdr:colOff>142240</xdr:colOff>
      <xdr:row>0</xdr:row>
      <xdr:rowOff>406400</xdr:rowOff>
    </xdr:to>
    <xdr:sp macro="" textlink="">
      <xdr:nvSpPr>
        <xdr:cNvPr id="2" name="Title">
          <a:extLst>
            <a:ext uri="{FF2B5EF4-FFF2-40B4-BE49-F238E27FC236}">
              <a16:creationId xmlns:a16="http://schemas.microsoft.com/office/drawing/2014/main" id="{00000000-0008-0000-1C00-000002000000}"/>
            </a:ext>
          </a:extLst>
        </xdr:cNvPr>
        <xdr:cNvSpPr/>
      </xdr:nvSpPr>
      <xdr:spPr>
        <a:xfrm>
          <a:off x="508000" y="0"/>
          <a:ext cx="1244536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DNBS07PART17 - Information on expenses incurred on trust formation and recovery thereof for Top 25 accounts (according to NAV of SR issued)</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652780</xdr:colOff>
      <xdr:row>0</xdr:row>
      <xdr:rowOff>406400</xdr:rowOff>
    </xdr:to>
    <xdr:sp macro="" textlink="">
      <xdr:nvSpPr>
        <xdr:cNvPr id="2" name="Title">
          <a:extLst>
            <a:ext uri="{FF2B5EF4-FFF2-40B4-BE49-F238E27FC236}">
              <a16:creationId xmlns:a16="http://schemas.microsoft.com/office/drawing/2014/main" id="{00000000-0008-0000-1D00-000002000000}"/>
            </a:ext>
          </a:extLst>
        </xdr:cNvPr>
        <xdr:cNvSpPr/>
      </xdr:nvSpPr>
      <xdr:spPr>
        <a:xfrm>
          <a:off x="508000" y="0"/>
          <a:ext cx="1190815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DNBS07PART18 - Status of Top ten accounts acquired as at end of quarter (As per cost of acquisition and still pending for resolution)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1087119</xdr:colOff>
      <xdr:row>0</xdr:row>
      <xdr:rowOff>406400</xdr:rowOff>
    </xdr:to>
    <xdr:sp macro="" textlink="">
      <xdr:nvSpPr>
        <xdr:cNvPr id="2" name="Title">
          <a:extLst>
            <a:ext uri="{FF2B5EF4-FFF2-40B4-BE49-F238E27FC236}">
              <a16:creationId xmlns:a16="http://schemas.microsoft.com/office/drawing/2014/main" id="{00000000-0008-0000-1E00-000002000000}"/>
            </a:ext>
          </a:extLst>
        </xdr:cNvPr>
        <xdr:cNvSpPr/>
      </xdr:nvSpPr>
      <xdr:spPr>
        <a:xfrm>
          <a:off x="508000" y="0"/>
          <a:ext cx="95802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DNBS07PART19 - Details of accounts pending for resolution for more than 5 years - Top 25 by SRs outstanding</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2" name="Title">
          <a:extLst>
            <a:ext uri="{FF2B5EF4-FFF2-40B4-BE49-F238E27FC236}">
              <a16:creationId xmlns:a16="http://schemas.microsoft.com/office/drawing/2014/main" id="{00000000-0008-0000-1F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DNBS07Annex1 - Rating sheet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2" name="Title">
          <a:extLst>
            <a:ext uri="{FF2B5EF4-FFF2-40B4-BE49-F238E27FC236}">
              <a16:creationId xmlns:a16="http://schemas.microsoft.com/office/drawing/2014/main" id="{00000000-0008-0000-20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DNBS07Annex2 - Shareholding pattern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879475</xdr:colOff>
      <xdr:row>0</xdr:row>
      <xdr:rowOff>406400</xdr:rowOff>
    </xdr:to>
    <xdr:sp macro="" textlink="">
      <xdr:nvSpPr>
        <xdr:cNvPr id="2" name="Title">
          <a:extLst>
            <a:ext uri="{FF2B5EF4-FFF2-40B4-BE49-F238E27FC236}">
              <a16:creationId xmlns:a16="http://schemas.microsoft.com/office/drawing/2014/main" id="{00000000-0008-0000-21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DNBS07Annex3 - Board of directors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189865</xdr:colOff>
      <xdr:row>0</xdr:row>
      <xdr:rowOff>406400</xdr:rowOff>
    </xdr:to>
    <xdr:sp macro="" textlink="">
      <xdr:nvSpPr>
        <xdr:cNvPr id="2" name="Title">
          <a:extLst>
            <a:ext uri="{FF2B5EF4-FFF2-40B4-BE49-F238E27FC236}">
              <a16:creationId xmlns:a16="http://schemas.microsoft.com/office/drawing/2014/main" id="{00000000-0008-0000-2200-000002000000}"/>
            </a:ext>
          </a:extLst>
        </xdr:cNvPr>
        <xdr:cNvSpPr/>
      </xdr:nvSpPr>
      <xdr:spPr>
        <a:xfrm>
          <a:off x="508000" y="0"/>
          <a:ext cx="796861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DNBS07Annex4 - Top 25 Subscribers of debentures (secured)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420369</xdr:colOff>
      <xdr:row>0</xdr:row>
      <xdr:rowOff>406400</xdr:rowOff>
    </xdr:to>
    <xdr:sp macro="" textlink="">
      <xdr:nvSpPr>
        <xdr:cNvPr id="2" name="Title">
          <a:extLst>
            <a:ext uri="{FF2B5EF4-FFF2-40B4-BE49-F238E27FC236}">
              <a16:creationId xmlns:a16="http://schemas.microsoft.com/office/drawing/2014/main" id="{00000000-0008-0000-2300-000002000000}"/>
            </a:ext>
          </a:extLst>
        </xdr:cNvPr>
        <xdr:cNvSpPr/>
      </xdr:nvSpPr>
      <xdr:spPr>
        <a:xfrm>
          <a:off x="508000" y="0"/>
          <a:ext cx="95802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DNBS07Annex5 - Top 25 Inter Corporate Deposites (ICDs) Placed with the NBFC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48894</xdr:colOff>
      <xdr:row>0</xdr:row>
      <xdr:rowOff>406400</xdr:rowOff>
    </xdr:to>
    <xdr:sp macro="" textlink="">
      <xdr:nvSpPr>
        <xdr:cNvPr id="2" name="Title">
          <a:extLst>
            <a:ext uri="{FF2B5EF4-FFF2-40B4-BE49-F238E27FC236}">
              <a16:creationId xmlns:a16="http://schemas.microsoft.com/office/drawing/2014/main" id="{00000000-0008-0000-2400-000002000000}"/>
            </a:ext>
          </a:extLst>
        </xdr:cNvPr>
        <xdr:cNvSpPr/>
      </xdr:nvSpPr>
      <xdr:spPr>
        <a:xfrm>
          <a:off x="508000" y="0"/>
          <a:ext cx="644651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DNBS07Annex6 - Top 25 subscribers of CPs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458469</xdr:colOff>
      <xdr:row>0</xdr:row>
      <xdr:rowOff>406400</xdr:rowOff>
    </xdr:to>
    <xdr:sp macro="" textlink="">
      <xdr:nvSpPr>
        <xdr:cNvPr id="2" name="Title">
          <a:extLst>
            <a:ext uri="{FF2B5EF4-FFF2-40B4-BE49-F238E27FC236}">
              <a16:creationId xmlns:a16="http://schemas.microsoft.com/office/drawing/2014/main" id="{00000000-0008-0000-2500-000002000000}"/>
            </a:ext>
          </a:extLst>
        </xdr:cNvPr>
        <xdr:cNvSpPr/>
      </xdr:nvSpPr>
      <xdr:spPr>
        <a:xfrm>
          <a:off x="508000" y="0"/>
          <a:ext cx="823721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DNBS07Annex7 - Top 25 subscribers of debentures (un-secured)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165100</xdr:colOff>
      <xdr:row>0</xdr:row>
      <xdr:rowOff>406400</xdr:rowOff>
    </xdr:to>
    <xdr:sp macro="" textlink="">
      <xdr:nvSpPr>
        <xdr:cNvPr id="2" name="Title">
          <a:extLst>
            <a:ext uri="{FF2B5EF4-FFF2-40B4-BE49-F238E27FC236}">
              <a16:creationId xmlns:a16="http://schemas.microsoft.com/office/drawing/2014/main" id="{00000000-0008-0000-0B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DNBS07PART1 - SOURCES OF FUNDS</a:t>
          </a:r>
        </a:p>
      </xdr:txBody>
    </xdr:sp>
    <xdr:clientData/>
  </xdr:twoCellAnchor>
  <xdr:twoCellAnchor editAs="absolute">
    <xdr:from>
      <xdr:col>0</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1302384</xdr:colOff>
      <xdr:row>0</xdr:row>
      <xdr:rowOff>406400</xdr:rowOff>
    </xdr:to>
    <xdr:sp macro="" textlink="">
      <xdr:nvSpPr>
        <xdr:cNvPr id="2" name="Title">
          <a:extLst>
            <a:ext uri="{FF2B5EF4-FFF2-40B4-BE49-F238E27FC236}">
              <a16:creationId xmlns:a16="http://schemas.microsoft.com/office/drawing/2014/main" id="{00000000-0008-0000-2600-000002000000}"/>
            </a:ext>
          </a:extLst>
        </xdr:cNvPr>
        <xdr:cNvSpPr/>
      </xdr:nvSpPr>
      <xdr:spPr>
        <a:xfrm>
          <a:off x="508000" y="0"/>
          <a:ext cx="770000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DNBS07Annex8 - Top 25 subscribers of subordinated debt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2" name="Title">
          <a:extLst>
            <a:ext uri="{FF2B5EF4-FFF2-40B4-BE49-F238E27FC236}">
              <a16:creationId xmlns:a16="http://schemas.microsoft.com/office/drawing/2014/main" id="{00000000-0008-0000-27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DNBS07Annex9 - Top 25 investment made by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767080</xdr:colOff>
      <xdr:row>0</xdr:row>
      <xdr:rowOff>406400</xdr:rowOff>
    </xdr:to>
    <xdr:sp macro="" textlink="">
      <xdr:nvSpPr>
        <xdr:cNvPr id="2" name="Title">
          <a:extLst>
            <a:ext uri="{FF2B5EF4-FFF2-40B4-BE49-F238E27FC236}">
              <a16:creationId xmlns:a16="http://schemas.microsoft.com/office/drawing/2014/main" id="{00000000-0008-0000-2800-000002000000}"/>
            </a:ext>
          </a:extLst>
        </xdr:cNvPr>
        <xdr:cNvSpPr/>
      </xdr:nvSpPr>
      <xdr:spPr>
        <a:xfrm>
          <a:off x="508000" y="0"/>
          <a:ext cx="877443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DNBS07Annex10 - Data on List of Group NBFCs, Subsidiaries and Other Associate Companies in a Group</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1031875</xdr:colOff>
      <xdr:row>0</xdr:row>
      <xdr:rowOff>406400</xdr:rowOff>
    </xdr:to>
    <xdr:sp macro="" textlink="">
      <xdr:nvSpPr>
        <xdr:cNvPr id="2" name="Title">
          <a:extLst>
            <a:ext uri="{FF2B5EF4-FFF2-40B4-BE49-F238E27FC236}">
              <a16:creationId xmlns:a16="http://schemas.microsoft.com/office/drawing/2014/main" id="{00000000-0008-0000-29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DNBS07Annex11 - Branch details of ARCs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107950</xdr:colOff>
      <xdr:row>0</xdr:row>
      <xdr:rowOff>406400</xdr:rowOff>
    </xdr:to>
    <xdr:sp macro="" textlink="">
      <xdr:nvSpPr>
        <xdr:cNvPr id="2" name="Title">
          <a:extLst>
            <a:ext uri="{FF2B5EF4-FFF2-40B4-BE49-F238E27FC236}">
              <a16:creationId xmlns:a16="http://schemas.microsoft.com/office/drawing/2014/main" id="{00000000-0008-0000-0C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DNBS07PART2 - APPLICATION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184150</xdr:colOff>
      <xdr:row>0</xdr:row>
      <xdr:rowOff>406400</xdr:rowOff>
    </xdr:to>
    <xdr:sp macro="" textlink="">
      <xdr:nvSpPr>
        <xdr:cNvPr id="2" name="Title">
          <a:extLst>
            <a:ext uri="{FF2B5EF4-FFF2-40B4-BE49-F238E27FC236}">
              <a16:creationId xmlns:a16="http://schemas.microsoft.com/office/drawing/2014/main" id="{00000000-0008-0000-0D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DNBS07PART3 - PROFIT AND LOSS ACCOUNT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1226184</xdr:colOff>
      <xdr:row>0</xdr:row>
      <xdr:rowOff>406400</xdr:rowOff>
    </xdr:to>
    <xdr:sp macro="" textlink="">
      <xdr:nvSpPr>
        <xdr:cNvPr id="2" name="Title">
          <a:extLst>
            <a:ext uri="{FF2B5EF4-FFF2-40B4-BE49-F238E27FC236}">
              <a16:creationId xmlns:a16="http://schemas.microsoft.com/office/drawing/2014/main" id="{00000000-0008-0000-0E00-000002000000}"/>
            </a:ext>
          </a:extLst>
        </xdr:cNvPr>
        <xdr:cNvSpPr/>
      </xdr:nvSpPr>
      <xdr:spPr>
        <a:xfrm>
          <a:off x="508000" y="0"/>
          <a:ext cx="1038605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DNBS07PART4 - Top 25 fund-based exposures undertaken by ARC. This includes exposure to trusts other than through SRs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165100</xdr:colOff>
      <xdr:row>0</xdr:row>
      <xdr:rowOff>406400</xdr:rowOff>
    </xdr:to>
    <xdr:sp macro="" textlink="">
      <xdr:nvSpPr>
        <xdr:cNvPr id="2" name="Title">
          <a:extLst>
            <a:ext uri="{FF2B5EF4-FFF2-40B4-BE49-F238E27FC236}">
              <a16:creationId xmlns:a16="http://schemas.microsoft.com/office/drawing/2014/main" id="{00000000-0008-0000-0F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DNBS07PART5 - CAPITAL FUNDS - TIER  I</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307975</xdr:colOff>
      <xdr:row>0</xdr:row>
      <xdr:rowOff>406400</xdr:rowOff>
    </xdr:to>
    <xdr:sp macro="" textlink="">
      <xdr:nvSpPr>
        <xdr:cNvPr id="2" name="Title">
          <a:extLst>
            <a:ext uri="{FF2B5EF4-FFF2-40B4-BE49-F238E27FC236}">
              <a16:creationId xmlns:a16="http://schemas.microsoft.com/office/drawing/2014/main" id="{00000000-0008-0000-10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DNBS07PART6 - WEIGHTED ASSETS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11</xdr:col>
      <xdr:colOff>431800</xdr:colOff>
      <xdr:row>0</xdr:row>
      <xdr:rowOff>406400</xdr:rowOff>
    </xdr:to>
    <xdr:sp macro="" textlink="">
      <xdr:nvSpPr>
        <xdr:cNvPr id="2" name="Title">
          <a:extLst>
            <a:ext uri="{FF2B5EF4-FFF2-40B4-BE49-F238E27FC236}">
              <a16:creationId xmlns:a16="http://schemas.microsoft.com/office/drawing/2014/main" id="{00000000-0008-0000-1100-000002000000}"/>
            </a:ext>
          </a:extLst>
        </xdr:cNvPr>
        <xdr:cNvSpPr/>
      </xdr:nvSpPr>
      <xdr:spPr>
        <a:xfrm>
          <a:off x="508000" y="0"/>
          <a:ext cx="107442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DNBS07PART7 - Acquisition/Realisation of financial assets from banks/FIs in terms of Section 9 of the SARFAESI Act, 2002</a:t>
          </a:r>
        </a:p>
      </xdr:txBody>
    </xdr:sp>
    <xdr:clientData/>
  </xdr:twoCellAnchor>
  <xdr:twoCellAnchor editAs="absolute">
    <xdr:from>
      <xdr:col>0</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rbi.org/in/xbrl/dnbs07-role/DNBS07-Table84" TargetMode="External"/><Relationship Id="rId2" Type="http://schemas.openxmlformats.org/officeDocument/2006/relationships/hyperlink" Target="http://www.rbi.org/in/xbrl/dnbs07-role/DNBS07-Table79" TargetMode="External"/><Relationship Id="rId1" Type="http://schemas.openxmlformats.org/officeDocument/2006/relationships/hyperlink" Target="http://www.rbi.org/in/xbrl/dnbs07-role/DNBS07-Table79" TargetMode="External"/><Relationship Id="rId5" Type="http://schemas.openxmlformats.org/officeDocument/2006/relationships/hyperlink" Target="http://www.rbi.org/in/xbrl/dnbs07-role/DNBS07-Table61" TargetMode="External"/><Relationship Id="rId4" Type="http://schemas.openxmlformats.org/officeDocument/2006/relationships/hyperlink" Target="http://www.rbi.org/in/xbrl/dnbs07-role/DNBS07-Table84" TargetMode="External"/></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21.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2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23.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25.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26.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27.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28.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30.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3.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1622</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K46"/>
  <sheetViews>
    <sheetView showGridLines="0" tabSelected="1" topLeftCell="D1" workbookViewId="0">
      <selection activeCell="J9" sqref="J9"/>
    </sheetView>
  </sheetViews>
  <sheetFormatPr defaultRowHeight="15" x14ac:dyDescent="0.25"/>
  <cols>
    <col min="1" max="1" width="12.5703125" hidden="1" customWidth="1"/>
    <col min="2" max="2" width="15.140625" hidden="1" customWidth="1"/>
    <col min="3" max="3" width="25.42578125" hidden="1" customWidth="1"/>
    <col min="4" max="4" width="35.28515625" customWidth="1"/>
    <col min="5" max="5" width="20.7109375" style="11" customWidth="1"/>
  </cols>
  <sheetData>
    <row r="1" spans="1:11" ht="35.1" customHeight="1" x14ac:dyDescent="0.25">
      <c r="A1" s="27" t="s">
        <v>972</v>
      </c>
      <c r="E1" s="183" t="s">
        <v>990</v>
      </c>
      <c r="F1" s="184"/>
      <c r="G1" s="184"/>
      <c r="H1" s="184"/>
      <c r="I1" s="184"/>
      <c r="J1" s="184"/>
      <c r="K1" s="184"/>
    </row>
    <row r="7" spans="1:11" s="9" customFormat="1" x14ac:dyDescent="0.25">
      <c r="A7" s="76"/>
      <c r="B7" s="76"/>
      <c r="C7" s="76" t="s">
        <v>973</v>
      </c>
      <c r="D7" s="76"/>
      <c r="E7" s="78"/>
      <c r="F7" s="76"/>
      <c r="G7" s="76"/>
    </row>
    <row r="8" spans="1:11" s="9" customFormat="1" x14ac:dyDescent="0.25">
      <c r="A8" s="76"/>
      <c r="B8" s="76"/>
      <c r="C8" s="76"/>
      <c r="D8" s="76"/>
      <c r="E8" s="78"/>
      <c r="F8" s="76"/>
      <c r="G8" s="76"/>
    </row>
    <row r="9" spans="1:11" s="9" customFormat="1" x14ac:dyDescent="0.25">
      <c r="A9" s="76"/>
      <c r="B9" s="76"/>
      <c r="C9" s="76"/>
      <c r="D9" s="76"/>
      <c r="E9" s="78"/>
      <c r="F9" s="76"/>
      <c r="G9" s="76"/>
    </row>
    <row r="10" spans="1:11" s="9" customFormat="1" hidden="1" x14ac:dyDescent="0.25">
      <c r="A10" s="76"/>
      <c r="B10" s="76"/>
      <c r="C10" s="76" t="s">
        <v>360</v>
      </c>
      <c r="D10" s="76" t="s">
        <v>364</v>
      </c>
      <c r="E10" s="78"/>
      <c r="F10" s="76" t="s">
        <v>359</v>
      </c>
      <c r="G10" s="76" t="s">
        <v>361</v>
      </c>
    </row>
    <row r="11" spans="1:11" s="9" customFormat="1" x14ac:dyDescent="0.25">
      <c r="A11" s="76"/>
      <c r="B11" s="76"/>
      <c r="C11" s="76" t="s">
        <v>555</v>
      </c>
      <c r="D11" s="179" t="s">
        <v>990</v>
      </c>
      <c r="E11" s="180"/>
      <c r="G11" s="76"/>
    </row>
    <row r="12" spans="1:11" s="9" customFormat="1" x14ac:dyDescent="0.25">
      <c r="A12" s="76"/>
      <c r="B12" s="76"/>
      <c r="C12" s="76" t="s">
        <v>364</v>
      </c>
      <c r="D12" s="101"/>
      <c r="E12" s="101" t="s">
        <v>989</v>
      </c>
      <c r="G12" s="76"/>
    </row>
    <row r="13" spans="1:11" s="9" customFormat="1" x14ac:dyDescent="0.25">
      <c r="A13" s="76"/>
      <c r="B13" s="76"/>
      <c r="C13" s="76" t="s">
        <v>359</v>
      </c>
      <c r="E13" s="29"/>
      <c r="G13" s="76"/>
    </row>
    <row r="14" spans="1:11" s="9" customFormat="1" x14ac:dyDescent="0.25">
      <c r="A14" s="76" t="s">
        <v>991</v>
      </c>
      <c r="B14" s="76"/>
      <c r="C14" s="76"/>
      <c r="D14" s="102" t="s">
        <v>974</v>
      </c>
      <c r="E14" s="83"/>
      <c r="G14" s="76"/>
    </row>
    <row r="15" spans="1:11" s="9" customFormat="1" x14ac:dyDescent="0.25">
      <c r="A15" s="76" t="s">
        <v>992</v>
      </c>
      <c r="B15" s="76"/>
      <c r="C15" s="76"/>
      <c r="D15" s="102" t="s">
        <v>975</v>
      </c>
      <c r="E15" s="83"/>
      <c r="G15" s="76"/>
    </row>
    <row r="16" spans="1:11" s="9" customFormat="1" x14ac:dyDescent="0.25">
      <c r="A16" s="76" t="s">
        <v>993</v>
      </c>
      <c r="B16" s="76"/>
      <c r="C16" s="76"/>
      <c r="D16" s="102" t="s">
        <v>976</v>
      </c>
      <c r="E16" s="83"/>
      <c r="G16" s="76"/>
    </row>
    <row r="17" spans="1:7" x14ac:dyDescent="0.25">
      <c r="A17" s="77" t="s">
        <v>994</v>
      </c>
      <c r="B17" s="77"/>
      <c r="C17" s="77"/>
      <c r="D17" s="102" t="s">
        <v>1074</v>
      </c>
      <c r="E17" s="83"/>
      <c r="G17" s="77"/>
    </row>
    <row r="18" spans="1:7" x14ac:dyDescent="0.25">
      <c r="A18" s="77" t="s">
        <v>995</v>
      </c>
      <c r="B18" s="77"/>
      <c r="C18" s="77"/>
      <c r="D18" s="102" t="s">
        <v>977</v>
      </c>
      <c r="E18" s="83"/>
      <c r="G18" s="77"/>
    </row>
    <row r="19" spans="1:7" x14ac:dyDescent="0.25">
      <c r="A19" s="77" t="s">
        <v>996</v>
      </c>
      <c r="B19" s="77"/>
      <c r="C19" s="77"/>
      <c r="D19" s="102" t="s">
        <v>978</v>
      </c>
      <c r="E19" s="83"/>
      <c r="G19" s="77"/>
    </row>
    <row r="20" spans="1:7" x14ac:dyDescent="0.25">
      <c r="A20" s="77" t="s">
        <v>997</v>
      </c>
      <c r="B20" s="77"/>
      <c r="C20" s="77"/>
      <c r="D20" s="102" t="s">
        <v>979</v>
      </c>
      <c r="E20" s="84"/>
      <c r="G20" s="77"/>
    </row>
    <row r="21" spans="1:7" x14ac:dyDescent="0.25">
      <c r="A21" s="77" t="s">
        <v>998</v>
      </c>
      <c r="B21" s="77"/>
      <c r="C21" s="77"/>
      <c r="D21" s="102" t="s">
        <v>980</v>
      </c>
      <c r="E21" s="84"/>
      <c r="G21" s="77"/>
    </row>
    <row r="22" spans="1:7" x14ac:dyDescent="0.25">
      <c r="A22" s="77" t="s">
        <v>999</v>
      </c>
      <c r="B22" s="77"/>
      <c r="C22" s="77"/>
      <c r="D22" s="102" t="s">
        <v>981</v>
      </c>
      <c r="E22" s="83"/>
      <c r="G22" s="77"/>
    </row>
    <row r="23" spans="1:7" x14ac:dyDescent="0.25">
      <c r="A23" s="77" t="s">
        <v>1000</v>
      </c>
      <c r="B23" s="77"/>
      <c r="C23" s="77"/>
      <c r="D23" s="102" t="s">
        <v>982</v>
      </c>
      <c r="E23" s="149"/>
      <c r="G23" s="77"/>
    </row>
    <row r="24" spans="1:7" x14ac:dyDescent="0.25">
      <c r="A24" s="77" t="s">
        <v>1001</v>
      </c>
      <c r="B24" s="77"/>
      <c r="C24" s="77"/>
      <c r="D24" s="102" t="s">
        <v>983</v>
      </c>
      <c r="E24" s="83"/>
      <c r="G24" s="77"/>
    </row>
    <row r="25" spans="1:7" x14ac:dyDescent="0.25">
      <c r="A25" s="77" t="s">
        <v>1002</v>
      </c>
      <c r="B25" s="77"/>
      <c r="C25" s="77"/>
      <c r="D25" s="102" t="s">
        <v>984</v>
      </c>
      <c r="E25" s="83"/>
      <c r="G25" s="77"/>
    </row>
    <row r="26" spans="1:7" x14ac:dyDescent="0.25">
      <c r="A26" s="77" t="s">
        <v>1003</v>
      </c>
      <c r="B26" s="77"/>
      <c r="C26" s="77"/>
      <c r="D26" s="102" t="s">
        <v>985</v>
      </c>
      <c r="E26" s="83"/>
      <c r="G26" s="77"/>
    </row>
    <row r="27" spans="1:7" x14ac:dyDescent="0.25">
      <c r="A27" s="77" t="s">
        <v>1004</v>
      </c>
      <c r="B27" s="77"/>
      <c r="C27" s="77"/>
      <c r="D27" s="102" t="s">
        <v>986</v>
      </c>
      <c r="E27" s="149"/>
      <c r="G27" s="77"/>
    </row>
    <row r="28" spans="1:7" x14ac:dyDescent="0.25">
      <c r="A28" s="77" t="s">
        <v>1005</v>
      </c>
      <c r="B28" s="77"/>
      <c r="C28" s="77"/>
      <c r="D28" s="102" t="s">
        <v>987</v>
      </c>
      <c r="E28" s="84"/>
      <c r="G28" s="77"/>
    </row>
    <row r="29" spans="1:7" x14ac:dyDescent="0.25">
      <c r="A29" s="77" t="s">
        <v>1006</v>
      </c>
      <c r="B29" s="77"/>
      <c r="C29" s="77"/>
      <c r="D29" s="102" t="s">
        <v>988</v>
      </c>
      <c r="E29" s="85"/>
      <c r="G29" s="77"/>
    </row>
    <row r="30" spans="1:7" x14ac:dyDescent="0.25">
      <c r="A30" s="77"/>
      <c r="B30" s="77"/>
      <c r="C30" s="77" t="s">
        <v>359</v>
      </c>
      <c r="D30" s="28"/>
      <c r="G30" s="77"/>
    </row>
    <row r="31" spans="1:7" x14ac:dyDescent="0.25">
      <c r="A31" s="77"/>
      <c r="B31" s="77"/>
      <c r="C31" s="77" t="s">
        <v>362</v>
      </c>
      <c r="D31" s="77"/>
      <c r="E31" s="79"/>
      <c r="F31" s="77"/>
      <c r="G31" s="77" t="s">
        <v>363</v>
      </c>
    </row>
    <row r="35" spans="1:7" x14ac:dyDescent="0.25">
      <c r="A35" s="77"/>
      <c r="B35" s="77" t="b">
        <v>0</v>
      </c>
      <c r="C35" s="77" t="s">
        <v>1099</v>
      </c>
      <c r="D35" s="77"/>
      <c r="E35" s="77"/>
      <c r="F35" s="79"/>
      <c r="G35" s="77"/>
    </row>
    <row r="36" spans="1:7" x14ac:dyDescent="0.25">
      <c r="A36" s="77"/>
      <c r="B36" s="77"/>
      <c r="C36" s="77"/>
      <c r="D36" s="77"/>
      <c r="E36" s="77"/>
      <c r="F36" s="79"/>
      <c r="G36" s="77"/>
    </row>
    <row r="37" spans="1:7" hidden="1" x14ac:dyDescent="0.25">
      <c r="A37" s="77"/>
      <c r="B37" s="77"/>
      <c r="C37" s="77"/>
      <c r="D37" s="77"/>
      <c r="E37" s="77"/>
      <c r="F37" s="79"/>
      <c r="G37" s="77"/>
    </row>
    <row r="38" spans="1:7" hidden="1" x14ac:dyDescent="0.25">
      <c r="A38" s="77"/>
      <c r="B38" s="77"/>
      <c r="C38" s="77" t="s">
        <v>360</v>
      </c>
      <c r="D38" s="77" t="s">
        <v>364</v>
      </c>
      <c r="E38" s="77"/>
      <c r="F38" s="80" t="s">
        <v>359</v>
      </c>
      <c r="G38" s="77" t="s">
        <v>361</v>
      </c>
    </row>
    <row r="39" spans="1:7" s="35" customFormat="1" x14ac:dyDescent="0.25">
      <c r="A39" s="77"/>
      <c r="B39" s="77"/>
      <c r="C39" s="77" t="s">
        <v>555</v>
      </c>
      <c r="D39" s="181" t="s">
        <v>1100</v>
      </c>
      <c r="E39" s="182"/>
      <c r="F39" s="13"/>
      <c r="G39" s="77"/>
    </row>
    <row r="40" spans="1:7" s="35" customFormat="1" x14ac:dyDescent="0.25">
      <c r="A40" s="77"/>
      <c r="B40" s="77"/>
      <c r="C40" s="77" t="s">
        <v>364</v>
      </c>
      <c r="D40" s="101"/>
      <c r="E40" s="101" t="s">
        <v>470</v>
      </c>
      <c r="F40" s="13"/>
      <c r="G40" s="77"/>
    </row>
    <row r="41" spans="1:7" x14ac:dyDescent="0.25">
      <c r="A41" s="77"/>
      <c r="B41" s="77"/>
      <c r="C41" s="77" t="s">
        <v>359</v>
      </c>
      <c r="D41" s="35"/>
      <c r="E41"/>
      <c r="F41" s="11"/>
      <c r="G41" s="77"/>
    </row>
    <row r="42" spans="1:7" ht="30" x14ac:dyDescent="0.25">
      <c r="A42" s="77" t="s">
        <v>1104</v>
      </c>
      <c r="B42" s="77"/>
      <c r="C42" s="77"/>
      <c r="D42" s="102" t="s">
        <v>1101</v>
      </c>
      <c r="E42" s="87"/>
      <c r="F42" s="11"/>
      <c r="G42" s="77"/>
    </row>
    <row r="43" spans="1:7" x14ac:dyDescent="0.25">
      <c r="A43" s="77" t="s">
        <v>1105</v>
      </c>
      <c r="B43" s="77"/>
      <c r="C43" s="77"/>
      <c r="D43" s="102" t="s">
        <v>1102</v>
      </c>
      <c r="E43" s="86"/>
      <c r="F43" s="11"/>
      <c r="G43" s="77"/>
    </row>
    <row r="44" spans="1:7" x14ac:dyDescent="0.25">
      <c r="A44" s="77" t="s">
        <v>1106</v>
      </c>
      <c r="B44" s="77"/>
      <c r="C44" s="77"/>
      <c r="D44" s="102" t="s">
        <v>1103</v>
      </c>
      <c r="E44" s="86"/>
      <c r="F44" s="11"/>
      <c r="G44" s="77"/>
    </row>
    <row r="45" spans="1:7" x14ac:dyDescent="0.25">
      <c r="A45" s="77"/>
      <c r="B45" s="77"/>
      <c r="C45" s="77" t="s">
        <v>359</v>
      </c>
      <c r="D45" s="35"/>
      <c r="E45"/>
      <c r="F45" s="11"/>
      <c r="G45" s="77"/>
    </row>
    <row r="46" spans="1:7" x14ac:dyDescent="0.25">
      <c r="A46" s="77"/>
      <c r="B46" s="77"/>
      <c r="C46" s="77" t="s">
        <v>362</v>
      </c>
      <c r="D46" s="77"/>
      <c r="E46" s="77"/>
      <c r="F46" s="79"/>
      <c r="G46" s="77" t="s">
        <v>363</v>
      </c>
    </row>
  </sheetData>
  <mergeCells count="3">
    <mergeCell ref="D11:E11"/>
    <mergeCell ref="D39:E39"/>
    <mergeCell ref="E1:K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K21"/>
  <sheetViews>
    <sheetView showGridLines="0" topLeftCell="D1" workbookViewId="0">
      <selection activeCell="J20" sqref="J20"/>
    </sheetView>
  </sheetViews>
  <sheetFormatPr defaultRowHeight="15" x14ac:dyDescent="0.25"/>
  <cols>
    <col min="1" max="3" width="0" hidden="1" customWidth="1"/>
    <col min="4" max="4" width="34.5703125" bestFit="1" customWidth="1"/>
    <col min="6" max="6" width="20.7109375" customWidth="1"/>
  </cols>
  <sheetData>
    <row r="1" spans="1:11" ht="35.1" customHeight="1" x14ac:dyDescent="0.25">
      <c r="A1" s="39" t="s">
        <v>1107</v>
      </c>
      <c r="E1" s="183" t="s">
        <v>1623</v>
      </c>
      <c r="F1" s="184"/>
      <c r="G1" s="184"/>
      <c r="H1" s="184"/>
      <c r="I1" s="184"/>
      <c r="J1" s="184"/>
      <c r="K1" s="184"/>
    </row>
    <row r="5" spans="1:11" x14ac:dyDescent="0.25">
      <c r="A5" s="77"/>
      <c r="B5" s="77" t="b">
        <v>0</v>
      </c>
      <c r="C5" s="77" t="s">
        <v>1108</v>
      </c>
      <c r="D5" s="77"/>
      <c r="E5" s="77"/>
      <c r="F5" s="77"/>
      <c r="G5" s="77"/>
      <c r="H5" s="77"/>
    </row>
    <row r="6" spans="1:11" hidden="1" x14ac:dyDescent="0.25">
      <c r="A6" s="77"/>
      <c r="B6" s="77"/>
      <c r="C6" s="77"/>
      <c r="D6" s="77"/>
      <c r="E6" s="77" t="s">
        <v>521</v>
      </c>
      <c r="F6" s="77"/>
      <c r="G6" s="77"/>
      <c r="H6" s="77"/>
    </row>
    <row r="7" spans="1:11" hidden="1" x14ac:dyDescent="0.25">
      <c r="A7" s="77"/>
      <c r="B7" s="77"/>
      <c r="C7" s="77"/>
      <c r="D7" s="77"/>
      <c r="E7" s="77"/>
      <c r="F7" s="77"/>
      <c r="G7" s="77"/>
      <c r="H7" s="77"/>
    </row>
    <row r="8" spans="1:11" hidden="1" x14ac:dyDescent="0.25">
      <c r="A8" s="77"/>
      <c r="B8" s="77"/>
      <c r="C8" s="77" t="s">
        <v>360</v>
      </c>
      <c r="D8" s="77" t="s">
        <v>364</v>
      </c>
      <c r="E8" s="77" t="s">
        <v>364</v>
      </c>
      <c r="F8" s="77"/>
      <c r="G8" s="77" t="s">
        <v>359</v>
      </c>
      <c r="H8" s="77" t="s">
        <v>361</v>
      </c>
    </row>
    <row r="9" spans="1:11" s="38" customFormat="1" x14ac:dyDescent="0.25">
      <c r="A9" s="77"/>
      <c r="B9" s="77"/>
      <c r="C9" s="77" t="s">
        <v>555</v>
      </c>
      <c r="D9" s="187" t="s">
        <v>1117</v>
      </c>
      <c r="E9" s="188"/>
      <c r="F9" s="189"/>
      <c r="H9" s="77"/>
    </row>
    <row r="10" spans="1:11" s="38" customFormat="1" x14ac:dyDescent="0.25">
      <c r="A10" s="77"/>
      <c r="B10" s="77"/>
      <c r="C10" s="77" t="s">
        <v>364</v>
      </c>
      <c r="D10" s="185" t="s">
        <v>461</v>
      </c>
      <c r="E10" s="185"/>
      <c r="F10" s="103" t="s">
        <v>1116</v>
      </c>
      <c r="H10" s="77"/>
    </row>
    <row r="11" spans="1:11" s="38" customFormat="1" x14ac:dyDescent="0.25">
      <c r="A11" s="77" t="s">
        <v>521</v>
      </c>
      <c r="B11" s="77"/>
      <c r="C11" s="77" t="s">
        <v>364</v>
      </c>
      <c r="D11" s="186"/>
      <c r="E11" s="186"/>
      <c r="F11" s="103" t="s">
        <v>470</v>
      </c>
      <c r="H11" s="77"/>
    </row>
    <row r="12" spans="1:11" x14ac:dyDescent="0.25">
      <c r="A12" s="77"/>
      <c r="B12" s="77"/>
      <c r="C12" s="77" t="s">
        <v>359</v>
      </c>
      <c r="D12" s="38"/>
      <c r="E12" s="38"/>
      <c r="H12" s="77"/>
    </row>
    <row r="13" spans="1:11" x14ac:dyDescent="0.25">
      <c r="A13" s="77" t="s">
        <v>1118</v>
      </c>
      <c r="B13" s="77"/>
      <c r="C13" s="77"/>
      <c r="D13" s="104" t="s">
        <v>1109</v>
      </c>
      <c r="E13" s="105" t="s">
        <v>471</v>
      </c>
      <c r="F13" s="88"/>
      <c r="H13" s="77"/>
    </row>
    <row r="14" spans="1:11" x14ac:dyDescent="0.25">
      <c r="A14" s="77" t="s">
        <v>1119</v>
      </c>
      <c r="B14" s="77"/>
      <c r="C14" s="77"/>
      <c r="D14" s="104" t="s">
        <v>1110</v>
      </c>
      <c r="E14" s="105" t="s">
        <v>472</v>
      </c>
      <c r="F14" s="88"/>
      <c r="H14" s="77"/>
    </row>
    <row r="15" spans="1:11" x14ac:dyDescent="0.25">
      <c r="A15" s="77" t="s">
        <v>1120</v>
      </c>
      <c r="B15" s="77"/>
      <c r="C15" s="77"/>
      <c r="D15" s="104" t="s">
        <v>1111</v>
      </c>
      <c r="E15" s="105" t="s">
        <v>473</v>
      </c>
      <c r="F15" s="88"/>
      <c r="H15" s="77"/>
    </row>
    <row r="16" spans="1:11" x14ac:dyDescent="0.25">
      <c r="A16" s="77" t="s">
        <v>1121</v>
      </c>
      <c r="B16" s="77"/>
      <c r="C16" s="77"/>
      <c r="D16" s="104" t="s">
        <v>1112</v>
      </c>
      <c r="E16" s="105" t="s">
        <v>474</v>
      </c>
      <c r="F16" s="88"/>
      <c r="H16" s="77"/>
    </row>
    <row r="17" spans="1:8" x14ac:dyDescent="0.25">
      <c r="A17" s="77" t="s">
        <v>1598</v>
      </c>
      <c r="B17" s="77"/>
      <c r="C17" s="77"/>
      <c r="D17" s="104" t="s">
        <v>1113</v>
      </c>
      <c r="E17" s="105" t="s">
        <v>475</v>
      </c>
      <c r="F17" s="88"/>
      <c r="H17" s="77"/>
    </row>
    <row r="18" spans="1:8" x14ac:dyDescent="0.25">
      <c r="A18" s="77" t="s">
        <v>1122</v>
      </c>
      <c r="B18" s="77"/>
      <c r="C18" s="77"/>
      <c r="D18" s="104" t="s">
        <v>1114</v>
      </c>
      <c r="E18" s="105" t="s">
        <v>476</v>
      </c>
      <c r="F18" s="140"/>
      <c r="H18" s="77"/>
    </row>
    <row r="19" spans="1:8" x14ac:dyDescent="0.25">
      <c r="A19" s="77" t="s">
        <v>1123</v>
      </c>
      <c r="B19" s="77"/>
      <c r="C19" s="77"/>
      <c r="D19" s="104" t="s">
        <v>1115</v>
      </c>
      <c r="E19" s="105" t="s">
        <v>477</v>
      </c>
      <c r="F19" s="88"/>
      <c r="H19" s="77"/>
    </row>
    <row r="20" spans="1:8" ht="90.75" customHeight="1" x14ac:dyDescent="0.25">
      <c r="A20" s="77"/>
      <c r="B20" s="77"/>
      <c r="C20" s="77" t="s">
        <v>359</v>
      </c>
      <c r="D20" s="190" t="s">
        <v>1655</v>
      </c>
      <c r="E20" s="191"/>
      <c r="F20" s="192"/>
      <c r="H20" s="77"/>
    </row>
    <row r="21" spans="1:8" x14ac:dyDescent="0.25">
      <c r="A21" s="77"/>
      <c r="B21" s="77"/>
      <c r="C21" s="77" t="s">
        <v>362</v>
      </c>
      <c r="D21" s="77"/>
      <c r="E21" s="77"/>
      <c r="F21" s="77"/>
      <c r="G21" s="77"/>
      <c r="H21" s="77" t="s">
        <v>363</v>
      </c>
    </row>
  </sheetData>
  <mergeCells count="5">
    <mergeCell ref="E10:E11"/>
    <mergeCell ref="D10:D11"/>
    <mergeCell ref="D9:F9"/>
    <mergeCell ref="D20:F20"/>
    <mergeCell ref="E1:K1"/>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25"/>
  <sheetViews>
    <sheetView showGridLines="0" topLeftCell="D39" workbookViewId="0">
      <selection activeCell="D70" sqref="D70"/>
    </sheetView>
  </sheetViews>
  <sheetFormatPr defaultRowHeight="15" x14ac:dyDescent="0.25"/>
  <cols>
    <col min="1" max="1" width="12.140625" hidden="1" customWidth="1"/>
    <col min="2" max="2" width="15.42578125" hidden="1" customWidth="1"/>
    <col min="3" max="3" width="24.7109375" hidden="1" customWidth="1"/>
    <col min="4" max="4" width="60.7109375" customWidth="1"/>
    <col min="5" max="5" width="9.42578125" bestFit="1" customWidth="1"/>
    <col min="6" max="6" width="20.7109375" customWidth="1"/>
  </cols>
  <sheetData>
    <row r="1" spans="1:11" ht="35.1" customHeight="1" x14ac:dyDescent="0.25">
      <c r="A1" s="16" t="s">
        <v>358</v>
      </c>
      <c r="B1" s="15"/>
      <c r="C1" s="15"/>
      <c r="D1" s="15"/>
      <c r="E1" s="183" t="s">
        <v>1624</v>
      </c>
      <c r="F1" s="184"/>
      <c r="G1" s="184"/>
      <c r="H1" s="184"/>
      <c r="I1" s="184"/>
      <c r="J1" s="184"/>
      <c r="K1" s="184"/>
    </row>
    <row r="2" spans="1:11" x14ac:dyDescent="0.25">
      <c r="A2" s="16"/>
      <c r="B2" s="15"/>
      <c r="C2" s="15"/>
      <c r="D2" s="15"/>
      <c r="E2" s="15"/>
      <c r="F2" s="15"/>
      <c r="G2" s="15"/>
      <c r="H2" s="15"/>
    </row>
    <row r="3" spans="1:11" ht="18.75" x14ac:dyDescent="0.3">
      <c r="A3" s="16"/>
      <c r="B3" s="15"/>
      <c r="C3" s="15"/>
      <c r="D3" s="196" t="s">
        <v>1672</v>
      </c>
      <c r="E3" s="197"/>
      <c r="F3" s="198"/>
      <c r="G3" s="151"/>
      <c r="H3" s="151"/>
    </row>
    <row r="4" spans="1:11" x14ac:dyDescent="0.25">
      <c r="A4" s="16"/>
      <c r="B4" s="15"/>
      <c r="C4" s="15"/>
      <c r="E4" s="12"/>
      <c r="F4" s="12"/>
      <c r="G4" s="15"/>
      <c r="H4" s="15"/>
    </row>
    <row r="5" spans="1:11" x14ac:dyDescent="0.25">
      <c r="A5" s="77"/>
      <c r="B5" s="77" t="b">
        <v>0</v>
      </c>
      <c r="C5" s="77" t="s">
        <v>1124</v>
      </c>
      <c r="D5" s="77"/>
      <c r="E5" s="77"/>
      <c r="F5" s="77"/>
      <c r="G5" s="77"/>
      <c r="H5" s="77"/>
      <c r="I5" s="15"/>
      <c r="J5" s="15"/>
    </row>
    <row r="6" spans="1:11" s="8" customFormat="1" ht="17.25" hidden="1" customHeight="1" x14ac:dyDescent="0.25">
      <c r="A6" s="77"/>
      <c r="B6" s="77"/>
      <c r="C6" s="77"/>
      <c r="D6" s="77"/>
      <c r="E6" s="77" t="s">
        <v>521</v>
      </c>
      <c r="F6" s="77"/>
      <c r="G6" s="77"/>
      <c r="H6" s="77"/>
      <c r="I6" s="15"/>
      <c r="J6" s="15"/>
    </row>
    <row r="7" spans="1:11" s="42" customFormat="1" hidden="1" x14ac:dyDescent="0.25">
      <c r="A7" s="76"/>
      <c r="B7" s="76"/>
      <c r="C7" s="76"/>
      <c r="D7" s="76"/>
      <c r="E7" s="76"/>
      <c r="F7" s="76"/>
      <c r="G7" s="76"/>
      <c r="H7" s="76"/>
    </row>
    <row r="8" spans="1:11" s="42" customFormat="1" hidden="1" x14ac:dyDescent="0.25">
      <c r="A8" s="76"/>
      <c r="B8" s="76"/>
      <c r="C8" s="76" t="s">
        <v>360</v>
      </c>
      <c r="D8" s="76" t="s">
        <v>364</v>
      </c>
      <c r="E8" s="76" t="s">
        <v>364</v>
      </c>
      <c r="F8" s="76"/>
      <c r="G8" s="76" t="s">
        <v>359</v>
      </c>
      <c r="H8" s="76" t="s">
        <v>361</v>
      </c>
    </row>
    <row r="9" spans="1:11" s="42" customFormat="1" x14ac:dyDescent="0.25">
      <c r="A9" s="76"/>
      <c r="B9" s="76"/>
      <c r="C9" s="76" t="s">
        <v>555</v>
      </c>
      <c r="D9" s="193" t="s">
        <v>1232</v>
      </c>
      <c r="E9" s="194"/>
      <c r="F9" s="195"/>
      <c r="H9" s="76"/>
    </row>
    <row r="10" spans="1:11" s="42" customFormat="1" x14ac:dyDescent="0.25">
      <c r="A10" s="76"/>
      <c r="B10" s="76"/>
      <c r="C10" s="76" t="s">
        <v>364</v>
      </c>
      <c r="D10" s="185" t="s">
        <v>375</v>
      </c>
      <c r="E10" s="185"/>
      <c r="F10" s="103" t="s">
        <v>522</v>
      </c>
      <c r="H10" s="76"/>
    </row>
    <row r="11" spans="1:11" s="42" customFormat="1" x14ac:dyDescent="0.25">
      <c r="A11" s="76" t="s">
        <v>521</v>
      </c>
      <c r="B11" s="76"/>
      <c r="C11" s="76" t="s">
        <v>364</v>
      </c>
      <c r="D11" s="186"/>
      <c r="E11" s="186"/>
      <c r="F11" s="103" t="s">
        <v>470</v>
      </c>
      <c r="H11" s="76"/>
    </row>
    <row r="12" spans="1:11" s="42" customFormat="1" x14ac:dyDescent="0.25">
      <c r="A12" s="76"/>
      <c r="B12" s="76"/>
      <c r="C12" s="76" t="s">
        <v>359</v>
      </c>
      <c r="H12" s="76"/>
    </row>
    <row r="13" spans="1:11" s="42" customFormat="1" x14ac:dyDescent="0.25">
      <c r="A13" s="76" t="s">
        <v>1176</v>
      </c>
      <c r="B13" s="76" t="s">
        <v>1183</v>
      </c>
      <c r="C13" s="76"/>
      <c r="D13" s="152" t="s">
        <v>1442</v>
      </c>
      <c r="E13" s="105" t="s">
        <v>471</v>
      </c>
      <c r="F13" s="89">
        <f>F14+F15</f>
        <v>0</v>
      </c>
      <c r="H13" s="76"/>
    </row>
    <row r="14" spans="1:11" s="42" customFormat="1" x14ac:dyDescent="0.25">
      <c r="A14" s="76" t="s">
        <v>1176</v>
      </c>
      <c r="B14" s="76" t="s">
        <v>913</v>
      </c>
      <c r="C14" s="76"/>
      <c r="D14" s="106" t="s">
        <v>1443</v>
      </c>
      <c r="E14" s="105" t="s">
        <v>472</v>
      </c>
      <c r="F14" s="90"/>
      <c r="H14" s="76"/>
    </row>
    <row r="15" spans="1:11" s="42" customFormat="1" x14ac:dyDescent="0.25">
      <c r="A15" s="76" t="s">
        <v>1176</v>
      </c>
      <c r="B15" s="76" t="s">
        <v>1184</v>
      </c>
      <c r="C15" s="76"/>
      <c r="D15" s="106" t="s">
        <v>1665</v>
      </c>
      <c r="E15" s="105" t="s">
        <v>473</v>
      </c>
      <c r="F15" s="90"/>
      <c r="H15" s="76"/>
    </row>
    <row r="16" spans="1:11" s="42" customFormat="1" x14ac:dyDescent="0.25">
      <c r="A16" s="76" t="s">
        <v>770</v>
      </c>
      <c r="B16" s="76" t="s">
        <v>1183</v>
      </c>
      <c r="C16" s="76"/>
      <c r="D16" s="152" t="s">
        <v>1444</v>
      </c>
      <c r="E16" s="105" t="s">
        <v>474</v>
      </c>
      <c r="F16" s="89">
        <f>F17+F18+F19</f>
        <v>0</v>
      </c>
      <c r="H16" s="76"/>
    </row>
    <row r="17" spans="1:8" s="42" customFormat="1" x14ac:dyDescent="0.25">
      <c r="A17" s="76" t="s">
        <v>770</v>
      </c>
      <c r="B17" s="76" t="s">
        <v>913</v>
      </c>
      <c r="C17" s="76"/>
      <c r="D17" s="106" t="s">
        <v>1451</v>
      </c>
      <c r="E17" s="105" t="s">
        <v>475</v>
      </c>
      <c r="F17" s="90"/>
      <c r="H17" s="76"/>
    </row>
    <row r="18" spans="1:8" s="42" customFormat="1" x14ac:dyDescent="0.25">
      <c r="A18" s="76" t="s">
        <v>770</v>
      </c>
      <c r="B18" s="76" t="s">
        <v>1185</v>
      </c>
      <c r="C18" s="76"/>
      <c r="D18" s="106" t="s">
        <v>1046</v>
      </c>
      <c r="E18" s="105" t="s">
        <v>476</v>
      </c>
      <c r="F18" s="90"/>
      <c r="H18" s="76"/>
    </row>
    <row r="19" spans="1:8" s="42" customFormat="1" x14ac:dyDescent="0.25">
      <c r="A19" s="76" t="s">
        <v>770</v>
      </c>
      <c r="B19" s="76" t="s">
        <v>1186</v>
      </c>
      <c r="C19" s="76"/>
      <c r="D19" s="106" t="s">
        <v>1045</v>
      </c>
      <c r="E19" s="105" t="s">
        <v>477</v>
      </c>
      <c r="F19" s="90"/>
      <c r="H19" s="76"/>
    </row>
    <row r="20" spans="1:8" s="42" customFormat="1" x14ac:dyDescent="0.25">
      <c r="A20" s="76" t="s">
        <v>771</v>
      </c>
      <c r="B20" s="76" t="s">
        <v>1195</v>
      </c>
      <c r="C20" s="76"/>
      <c r="D20" s="152" t="s">
        <v>1452</v>
      </c>
      <c r="E20" s="105" t="s">
        <v>478</v>
      </c>
      <c r="F20" s="89">
        <f>SUM(F21:F29)</f>
        <v>0</v>
      </c>
      <c r="H20" s="76"/>
    </row>
    <row r="21" spans="1:8" s="42" customFormat="1" x14ac:dyDescent="0.25">
      <c r="A21" s="76" t="s">
        <v>771</v>
      </c>
      <c r="B21" s="76" t="s">
        <v>1187</v>
      </c>
      <c r="C21" s="76"/>
      <c r="D21" s="107" t="s">
        <v>1453</v>
      </c>
      <c r="E21" s="105" t="s">
        <v>479</v>
      </c>
      <c r="F21" s="90"/>
      <c r="H21" s="76"/>
    </row>
    <row r="22" spans="1:8" s="42" customFormat="1" x14ac:dyDescent="0.25">
      <c r="A22" s="76" t="s">
        <v>771</v>
      </c>
      <c r="B22" s="76" t="s">
        <v>1188</v>
      </c>
      <c r="C22" s="76"/>
      <c r="D22" s="107" t="s">
        <v>1454</v>
      </c>
      <c r="E22" s="105" t="s">
        <v>480</v>
      </c>
      <c r="F22" s="90"/>
      <c r="H22" s="76"/>
    </row>
    <row r="23" spans="1:8" s="54" customFormat="1" x14ac:dyDescent="0.25">
      <c r="A23" s="76" t="s">
        <v>771</v>
      </c>
      <c r="B23" s="76" t="s">
        <v>1577</v>
      </c>
      <c r="C23" s="76"/>
      <c r="D23" s="107" t="s">
        <v>1455</v>
      </c>
      <c r="E23" s="105" t="s">
        <v>481</v>
      </c>
      <c r="F23" s="90"/>
      <c r="H23" s="76"/>
    </row>
    <row r="24" spans="1:8" s="42" customFormat="1" x14ac:dyDescent="0.25">
      <c r="A24" s="76" t="s">
        <v>771</v>
      </c>
      <c r="B24" s="76" t="s">
        <v>1189</v>
      </c>
      <c r="C24" s="76"/>
      <c r="D24" s="107" t="s">
        <v>1456</v>
      </c>
      <c r="E24" s="105" t="s">
        <v>482</v>
      </c>
      <c r="F24" s="90"/>
      <c r="H24" s="76"/>
    </row>
    <row r="25" spans="1:8" s="42" customFormat="1" x14ac:dyDescent="0.25">
      <c r="A25" s="76" t="s">
        <v>771</v>
      </c>
      <c r="B25" s="76" t="s">
        <v>1190</v>
      </c>
      <c r="C25" s="76"/>
      <c r="D25" s="107" t="s">
        <v>1457</v>
      </c>
      <c r="E25" s="105" t="s">
        <v>483</v>
      </c>
      <c r="F25" s="90"/>
      <c r="H25" s="76"/>
    </row>
    <row r="26" spans="1:8" s="42" customFormat="1" x14ac:dyDescent="0.25">
      <c r="A26" s="76" t="s">
        <v>771</v>
      </c>
      <c r="B26" s="76" t="s">
        <v>1191</v>
      </c>
      <c r="C26" s="76"/>
      <c r="D26" s="107" t="s">
        <v>1458</v>
      </c>
      <c r="E26" s="105" t="s">
        <v>484</v>
      </c>
      <c r="F26" s="90"/>
      <c r="H26" s="76"/>
    </row>
    <row r="27" spans="1:8" s="42" customFormat="1" x14ac:dyDescent="0.25">
      <c r="A27" s="76" t="s">
        <v>771</v>
      </c>
      <c r="B27" s="76" t="s">
        <v>1192</v>
      </c>
      <c r="C27" s="76"/>
      <c r="D27" s="107" t="s">
        <v>1459</v>
      </c>
      <c r="E27" s="105" t="s">
        <v>485</v>
      </c>
      <c r="F27" s="90"/>
      <c r="H27" s="76"/>
    </row>
    <row r="28" spans="1:8" s="42" customFormat="1" x14ac:dyDescent="0.25">
      <c r="A28" s="76" t="s">
        <v>771</v>
      </c>
      <c r="B28" s="76" t="s">
        <v>1193</v>
      </c>
      <c r="C28" s="76"/>
      <c r="D28" s="107" t="s">
        <v>1591</v>
      </c>
      <c r="E28" s="105" t="s">
        <v>486</v>
      </c>
      <c r="F28" s="90"/>
      <c r="H28" s="76"/>
    </row>
    <row r="29" spans="1:8" s="42" customFormat="1" x14ac:dyDescent="0.25">
      <c r="A29" s="76" t="s">
        <v>771</v>
      </c>
      <c r="B29" s="76" t="s">
        <v>1194</v>
      </c>
      <c r="C29" s="76"/>
      <c r="D29" s="107" t="s">
        <v>1460</v>
      </c>
      <c r="E29" s="105" t="s">
        <v>487</v>
      </c>
      <c r="F29" s="90"/>
      <c r="H29" s="76"/>
    </row>
    <row r="30" spans="1:8" s="42" customFormat="1" x14ac:dyDescent="0.25">
      <c r="A30" s="76" t="s">
        <v>779</v>
      </c>
      <c r="B30" s="76" t="s">
        <v>773</v>
      </c>
      <c r="C30" s="76"/>
      <c r="D30" s="152" t="s">
        <v>1461</v>
      </c>
      <c r="E30" s="105" t="s">
        <v>488</v>
      </c>
      <c r="F30" s="89">
        <f>F31+F39+F40+F45+F46+F47+F48+F49</f>
        <v>0</v>
      </c>
      <c r="H30" s="76"/>
    </row>
    <row r="31" spans="1:8" s="42" customFormat="1" x14ac:dyDescent="0.25">
      <c r="A31" s="76" t="s">
        <v>772</v>
      </c>
      <c r="B31" s="76" t="s">
        <v>773</v>
      </c>
      <c r="C31" s="76"/>
      <c r="D31" s="152" t="s">
        <v>1125</v>
      </c>
      <c r="E31" s="105" t="s">
        <v>489</v>
      </c>
      <c r="F31" s="89">
        <f>SUM(F32:F38)</f>
        <v>0</v>
      </c>
      <c r="H31" s="76"/>
    </row>
    <row r="32" spans="1:8" s="42" customFormat="1" x14ac:dyDescent="0.25">
      <c r="A32" s="76" t="s">
        <v>772</v>
      </c>
      <c r="B32" s="76" t="s">
        <v>1196</v>
      </c>
      <c r="C32" s="76"/>
      <c r="D32" s="106" t="s">
        <v>1126</v>
      </c>
      <c r="E32" s="105" t="s">
        <v>490</v>
      </c>
      <c r="F32" s="90"/>
      <c r="H32" s="76"/>
    </row>
    <row r="33" spans="1:8" s="42" customFormat="1" x14ac:dyDescent="0.25">
      <c r="A33" s="76" t="s">
        <v>772</v>
      </c>
      <c r="B33" s="76" t="s">
        <v>1197</v>
      </c>
      <c r="C33" s="76"/>
      <c r="D33" s="108" t="s">
        <v>1423</v>
      </c>
      <c r="E33" s="105" t="s">
        <v>491</v>
      </c>
      <c r="F33" s="90"/>
      <c r="H33" s="76"/>
    </row>
    <row r="34" spans="1:8" s="42" customFormat="1" x14ac:dyDescent="0.25">
      <c r="A34" s="76" t="s">
        <v>772</v>
      </c>
      <c r="B34" s="76" t="s">
        <v>1198</v>
      </c>
      <c r="C34" s="76"/>
      <c r="D34" s="108" t="s">
        <v>1424</v>
      </c>
      <c r="E34" s="105" t="s">
        <v>492</v>
      </c>
      <c r="F34" s="90"/>
      <c r="H34" s="76"/>
    </row>
    <row r="35" spans="1:8" s="42" customFormat="1" x14ac:dyDescent="0.25">
      <c r="A35" s="76" t="s">
        <v>772</v>
      </c>
      <c r="B35" s="76" t="s">
        <v>1199</v>
      </c>
      <c r="C35" s="76"/>
      <c r="D35" s="108" t="s">
        <v>1127</v>
      </c>
      <c r="E35" s="105" t="s">
        <v>493</v>
      </c>
      <c r="F35" s="90"/>
      <c r="H35" s="76"/>
    </row>
    <row r="36" spans="1:8" s="42" customFormat="1" x14ac:dyDescent="0.25">
      <c r="A36" s="76" t="s">
        <v>772</v>
      </c>
      <c r="B36" s="76" t="s">
        <v>1200</v>
      </c>
      <c r="C36" s="76"/>
      <c r="D36" s="108" t="s">
        <v>1128</v>
      </c>
      <c r="E36" s="105" t="s">
        <v>494</v>
      </c>
      <c r="F36" s="90"/>
      <c r="H36" s="76"/>
    </row>
    <row r="37" spans="1:8" s="42" customFormat="1" x14ac:dyDescent="0.25">
      <c r="A37" s="76" t="s">
        <v>772</v>
      </c>
      <c r="B37" s="76" t="s">
        <v>1201</v>
      </c>
      <c r="C37" s="76"/>
      <c r="D37" s="108" t="s">
        <v>1129</v>
      </c>
      <c r="E37" s="105" t="s">
        <v>495</v>
      </c>
      <c r="F37" s="90"/>
      <c r="H37" s="76"/>
    </row>
    <row r="38" spans="1:8" s="42" customFormat="1" x14ac:dyDescent="0.25">
      <c r="A38" s="76" t="s">
        <v>772</v>
      </c>
      <c r="B38" s="76" t="s">
        <v>1202</v>
      </c>
      <c r="C38" s="76"/>
      <c r="D38" s="108" t="s">
        <v>1425</v>
      </c>
      <c r="E38" s="105" t="s">
        <v>496</v>
      </c>
      <c r="F38" s="90"/>
      <c r="H38" s="76"/>
    </row>
    <row r="39" spans="1:8" s="42" customFormat="1" x14ac:dyDescent="0.25">
      <c r="A39" s="76" t="s">
        <v>774</v>
      </c>
      <c r="B39" s="76" t="s">
        <v>773</v>
      </c>
      <c r="C39" s="76"/>
      <c r="D39" s="106" t="s">
        <v>1579</v>
      </c>
      <c r="E39" s="105" t="s">
        <v>497</v>
      </c>
      <c r="F39" s="90"/>
      <c r="H39" s="76"/>
    </row>
    <row r="40" spans="1:8" s="42" customFormat="1" x14ac:dyDescent="0.25">
      <c r="A40" s="76" t="s">
        <v>775</v>
      </c>
      <c r="B40" s="76" t="s">
        <v>773</v>
      </c>
      <c r="C40" s="76"/>
      <c r="D40" s="152" t="s">
        <v>1130</v>
      </c>
      <c r="E40" s="105" t="s">
        <v>498</v>
      </c>
      <c r="F40" s="89">
        <f>SUM(F41:F44)</f>
        <v>0</v>
      </c>
      <c r="H40" s="76"/>
    </row>
    <row r="41" spans="1:8" s="42" customFormat="1" x14ac:dyDescent="0.25">
      <c r="A41" s="76" t="s">
        <v>1177</v>
      </c>
      <c r="B41" s="76" t="s">
        <v>773</v>
      </c>
      <c r="C41" s="76"/>
      <c r="D41" s="106" t="s">
        <v>1131</v>
      </c>
      <c r="E41" s="105" t="s">
        <v>499</v>
      </c>
      <c r="F41" s="90"/>
      <c r="H41" s="76"/>
    </row>
    <row r="42" spans="1:8" s="42" customFormat="1" x14ac:dyDescent="0.25">
      <c r="A42" s="76" t="s">
        <v>1178</v>
      </c>
      <c r="B42" s="76" t="s">
        <v>773</v>
      </c>
      <c r="C42" s="76"/>
      <c r="D42" s="106" t="s">
        <v>1580</v>
      </c>
      <c r="E42" s="105" t="s">
        <v>500</v>
      </c>
      <c r="F42" s="90"/>
      <c r="H42" s="76"/>
    </row>
    <row r="43" spans="1:8" s="42" customFormat="1" x14ac:dyDescent="0.25">
      <c r="A43" s="76" t="s">
        <v>1179</v>
      </c>
      <c r="B43" s="76" t="s">
        <v>773</v>
      </c>
      <c r="C43" s="76"/>
      <c r="D43" s="106" t="s">
        <v>1132</v>
      </c>
      <c r="E43" s="105" t="s">
        <v>501</v>
      </c>
      <c r="F43" s="90"/>
      <c r="H43" s="76"/>
    </row>
    <row r="44" spans="1:8" s="42" customFormat="1" x14ac:dyDescent="0.25">
      <c r="A44" s="76" t="s">
        <v>1180</v>
      </c>
      <c r="B44" s="76" t="s">
        <v>773</v>
      </c>
      <c r="C44" s="76"/>
      <c r="D44" s="106" t="s">
        <v>1133</v>
      </c>
      <c r="E44" s="105" t="s">
        <v>502</v>
      </c>
      <c r="F44" s="90"/>
      <c r="H44" s="76"/>
    </row>
    <row r="45" spans="1:8" s="42" customFormat="1" x14ac:dyDescent="0.25">
      <c r="A45" s="76" t="s">
        <v>776</v>
      </c>
      <c r="B45" s="76" t="s">
        <v>773</v>
      </c>
      <c r="C45" s="76"/>
      <c r="D45" s="106" t="s">
        <v>366</v>
      </c>
      <c r="E45" s="105" t="s">
        <v>503</v>
      </c>
      <c r="F45" s="90"/>
      <c r="H45" s="76"/>
    </row>
    <row r="46" spans="1:8" s="42" customFormat="1" x14ac:dyDescent="0.25">
      <c r="A46" s="76" t="s">
        <v>1181</v>
      </c>
      <c r="B46" s="76" t="s">
        <v>773</v>
      </c>
      <c r="C46" s="76"/>
      <c r="D46" s="102" t="s">
        <v>1134</v>
      </c>
      <c r="E46" s="105" t="s">
        <v>504</v>
      </c>
      <c r="F46" s="90"/>
      <c r="H46" s="76"/>
    </row>
    <row r="47" spans="1:8" s="42" customFormat="1" x14ac:dyDescent="0.25">
      <c r="A47" s="76" t="s">
        <v>1182</v>
      </c>
      <c r="B47" s="76" t="s">
        <v>773</v>
      </c>
      <c r="C47" s="76"/>
      <c r="D47" s="106" t="s">
        <v>1135</v>
      </c>
      <c r="E47" s="105" t="s">
        <v>505</v>
      </c>
      <c r="F47" s="90"/>
      <c r="H47" s="76"/>
    </row>
    <row r="48" spans="1:8" s="42" customFormat="1" x14ac:dyDescent="0.25">
      <c r="A48" s="76" t="s">
        <v>777</v>
      </c>
      <c r="B48" s="76" t="s">
        <v>773</v>
      </c>
      <c r="C48" s="76"/>
      <c r="D48" s="106" t="s">
        <v>1136</v>
      </c>
      <c r="E48" s="105" t="s">
        <v>506</v>
      </c>
      <c r="F48" s="90"/>
      <c r="H48" s="76"/>
    </row>
    <row r="49" spans="1:8" s="42" customFormat="1" x14ac:dyDescent="0.25">
      <c r="A49" s="76" t="s">
        <v>778</v>
      </c>
      <c r="B49" s="76" t="s">
        <v>773</v>
      </c>
      <c r="C49" s="76"/>
      <c r="D49" s="106" t="s">
        <v>1581</v>
      </c>
      <c r="E49" s="105" t="s">
        <v>507</v>
      </c>
      <c r="F49" s="90"/>
      <c r="H49" s="76"/>
    </row>
    <row r="50" spans="1:8" s="42" customFormat="1" x14ac:dyDescent="0.25">
      <c r="A50" s="77" t="s">
        <v>779</v>
      </c>
      <c r="B50" s="76" t="s">
        <v>781</v>
      </c>
      <c r="C50" s="76"/>
      <c r="D50" s="152" t="s">
        <v>1588</v>
      </c>
      <c r="E50" s="105" t="s">
        <v>508</v>
      </c>
      <c r="F50" s="89">
        <f>F51+F52+F55+F60+F61+F62+F63+F71+F72+F73+F74+F75</f>
        <v>0</v>
      </c>
      <c r="H50" s="76"/>
    </row>
    <row r="51" spans="1:8" s="42" customFormat="1" x14ac:dyDescent="0.25">
      <c r="A51" s="76" t="s">
        <v>780</v>
      </c>
      <c r="B51" s="76" t="s">
        <v>781</v>
      </c>
      <c r="C51" s="76"/>
      <c r="D51" s="106" t="s">
        <v>1582</v>
      </c>
      <c r="E51" s="105" t="s">
        <v>509</v>
      </c>
      <c r="F51" s="90"/>
      <c r="H51" s="76"/>
    </row>
    <row r="52" spans="1:8" s="42" customFormat="1" x14ac:dyDescent="0.25">
      <c r="A52" s="76" t="s">
        <v>782</v>
      </c>
      <c r="B52" s="76" t="s">
        <v>781</v>
      </c>
      <c r="C52" s="76"/>
      <c r="D52" s="152" t="s">
        <v>1601</v>
      </c>
      <c r="E52" s="105" t="s">
        <v>510</v>
      </c>
      <c r="F52" s="89">
        <f>F53+F54</f>
        <v>0</v>
      </c>
      <c r="H52" s="76"/>
    </row>
    <row r="53" spans="1:8" s="54" customFormat="1" x14ac:dyDescent="0.25">
      <c r="A53" s="76" t="s">
        <v>782</v>
      </c>
      <c r="B53" s="76" t="s">
        <v>1605</v>
      </c>
      <c r="C53" s="76"/>
      <c r="D53" s="106" t="s">
        <v>1602</v>
      </c>
      <c r="E53" s="105" t="s">
        <v>511</v>
      </c>
      <c r="F53" s="90"/>
      <c r="H53" s="76"/>
    </row>
    <row r="54" spans="1:8" s="54" customFormat="1" x14ac:dyDescent="0.25">
      <c r="A54" s="76" t="s">
        <v>782</v>
      </c>
      <c r="B54" s="76" t="s">
        <v>1606</v>
      </c>
      <c r="C54" s="76"/>
      <c r="D54" s="106" t="s">
        <v>1666</v>
      </c>
      <c r="E54" s="105" t="s">
        <v>512</v>
      </c>
      <c r="F54" s="90"/>
      <c r="H54" s="76"/>
    </row>
    <row r="55" spans="1:8" s="42" customFormat="1" x14ac:dyDescent="0.25">
      <c r="A55" s="76" t="s">
        <v>775</v>
      </c>
      <c r="B55" s="76" t="s">
        <v>781</v>
      </c>
      <c r="C55" s="76"/>
      <c r="D55" s="152" t="s">
        <v>365</v>
      </c>
      <c r="E55" s="105" t="s">
        <v>513</v>
      </c>
      <c r="F55" s="89">
        <f>F56+F57+F58+F59</f>
        <v>0</v>
      </c>
      <c r="H55" s="76"/>
    </row>
    <row r="56" spans="1:8" s="42" customFormat="1" x14ac:dyDescent="0.25">
      <c r="A56" s="76" t="s">
        <v>1177</v>
      </c>
      <c r="B56" s="76" t="s">
        <v>781</v>
      </c>
      <c r="C56" s="76"/>
      <c r="D56" s="106" t="s">
        <v>1131</v>
      </c>
      <c r="E56" s="105" t="s">
        <v>514</v>
      </c>
      <c r="F56" s="90"/>
      <c r="H56" s="76"/>
    </row>
    <row r="57" spans="1:8" s="42" customFormat="1" x14ac:dyDescent="0.25">
      <c r="A57" s="76" t="s">
        <v>1178</v>
      </c>
      <c r="B57" s="76" t="s">
        <v>781</v>
      </c>
      <c r="C57" s="76"/>
      <c r="D57" s="106" t="s">
        <v>1580</v>
      </c>
      <c r="E57" s="105" t="s">
        <v>515</v>
      </c>
      <c r="F57" s="90"/>
      <c r="H57" s="76"/>
    </row>
    <row r="58" spans="1:8" s="42" customFormat="1" x14ac:dyDescent="0.25">
      <c r="A58" s="76" t="s">
        <v>1179</v>
      </c>
      <c r="B58" s="76" t="s">
        <v>781</v>
      </c>
      <c r="C58" s="76"/>
      <c r="D58" s="106" t="s">
        <v>1132</v>
      </c>
      <c r="E58" s="105" t="s">
        <v>516</v>
      </c>
      <c r="F58" s="90"/>
      <c r="H58" s="76"/>
    </row>
    <row r="59" spans="1:8" s="42" customFormat="1" x14ac:dyDescent="0.25">
      <c r="A59" s="76" t="s">
        <v>1180</v>
      </c>
      <c r="B59" s="76" t="s">
        <v>781</v>
      </c>
      <c r="C59" s="76"/>
      <c r="D59" s="106" t="s">
        <v>1133</v>
      </c>
      <c r="E59" s="105" t="s">
        <v>517</v>
      </c>
      <c r="F59" s="90"/>
      <c r="H59" s="76"/>
    </row>
    <row r="60" spans="1:8" s="42" customFormat="1" x14ac:dyDescent="0.25">
      <c r="A60" s="76" t="s">
        <v>776</v>
      </c>
      <c r="B60" s="76" t="s">
        <v>781</v>
      </c>
      <c r="C60" s="76"/>
      <c r="D60" s="106" t="s">
        <v>366</v>
      </c>
      <c r="E60" s="105" t="s">
        <v>518</v>
      </c>
      <c r="F60" s="90"/>
      <c r="H60" s="76"/>
    </row>
    <row r="61" spans="1:8" s="42" customFormat="1" x14ac:dyDescent="0.25">
      <c r="A61" s="76" t="s">
        <v>1181</v>
      </c>
      <c r="B61" s="76" t="s">
        <v>781</v>
      </c>
      <c r="C61" s="76"/>
      <c r="D61" s="106" t="s">
        <v>1134</v>
      </c>
      <c r="E61" s="105" t="s">
        <v>519</v>
      </c>
      <c r="F61" s="90"/>
      <c r="H61" s="76"/>
    </row>
    <row r="62" spans="1:8" s="42" customFormat="1" x14ac:dyDescent="0.25">
      <c r="A62" s="76" t="s">
        <v>1182</v>
      </c>
      <c r="B62" s="76" t="s">
        <v>781</v>
      </c>
      <c r="C62" s="76"/>
      <c r="D62" s="106" t="s">
        <v>1135</v>
      </c>
      <c r="E62" s="105" t="s">
        <v>520</v>
      </c>
      <c r="F62" s="90"/>
      <c r="H62" s="76"/>
    </row>
    <row r="63" spans="1:8" s="42" customFormat="1" x14ac:dyDescent="0.25">
      <c r="A63" s="76" t="s">
        <v>783</v>
      </c>
      <c r="B63" s="76" t="s">
        <v>781</v>
      </c>
      <c r="C63" s="76"/>
      <c r="D63" s="152" t="s">
        <v>1210</v>
      </c>
      <c r="E63" s="105" t="s">
        <v>1146</v>
      </c>
      <c r="F63" s="89">
        <f>SUM(F64:F70)</f>
        <v>0</v>
      </c>
      <c r="H63" s="76"/>
    </row>
    <row r="64" spans="1:8" s="42" customFormat="1" x14ac:dyDescent="0.25">
      <c r="A64" s="76" t="s">
        <v>783</v>
      </c>
      <c r="B64" s="76" t="s">
        <v>1203</v>
      </c>
      <c r="C64" s="76"/>
      <c r="D64" s="106" t="s">
        <v>1137</v>
      </c>
      <c r="E64" s="105" t="s">
        <v>1147</v>
      </c>
      <c r="F64" s="90"/>
      <c r="H64" s="76"/>
    </row>
    <row r="65" spans="1:8" s="42" customFormat="1" x14ac:dyDescent="0.25">
      <c r="A65" s="76" t="s">
        <v>783</v>
      </c>
      <c r="B65" s="76" t="s">
        <v>1204</v>
      </c>
      <c r="C65" s="76"/>
      <c r="D65" s="108" t="s">
        <v>1426</v>
      </c>
      <c r="E65" s="105" t="s">
        <v>1148</v>
      </c>
      <c r="F65" s="90"/>
      <c r="H65" s="76"/>
    </row>
    <row r="66" spans="1:8" s="42" customFormat="1" x14ac:dyDescent="0.25">
      <c r="A66" s="76" t="s">
        <v>783</v>
      </c>
      <c r="B66" s="76" t="s">
        <v>1205</v>
      </c>
      <c r="C66" s="76"/>
      <c r="D66" s="108" t="s">
        <v>1427</v>
      </c>
      <c r="E66" s="105" t="s">
        <v>1149</v>
      </c>
      <c r="F66" s="90"/>
      <c r="H66" s="76"/>
    </row>
    <row r="67" spans="1:8" s="42" customFormat="1" x14ac:dyDescent="0.25">
      <c r="A67" s="76" t="s">
        <v>783</v>
      </c>
      <c r="B67" s="76" t="s">
        <v>1206</v>
      </c>
      <c r="C67" s="76"/>
      <c r="D67" s="108" t="s">
        <v>1138</v>
      </c>
      <c r="E67" s="105" t="s">
        <v>1150</v>
      </c>
      <c r="F67" s="90"/>
      <c r="H67" s="76"/>
    </row>
    <row r="68" spans="1:8" s="42" customFormat="1" x14ac:dyDescent="0.25">
      <c r="A68" s="76" t="s">
        <v>783</v>
      </c>
      <c r="B68" s="76" t="s">
        <v>1207</v>
      </c>
      <c r="C68" s="76"/>
      <c r="D68" s="108" t="s">
        <v>1139</v>
      </c>
      <c r="E68" s="105" t="s">
        <v>1151</v>
      </c>
      <c r="F68" s="90"/>
      <c r="H68" s="76"/>
    </row>
    <row r="69" spans="1:8" s="42" customFormat="1" x14ac:dyDescent="0.25">
      <c r="A69" s="76" t="s">
        <v>783</v>
      </c>
      <c r="B69" s="76" t="s">
        <v>1208</v>
      </c>
      <c r="C69" s="76"/>
      <c r="D69" s="108" t="s">
        <v>1140</v>
      </c>
      <c r="E69" s="105" t="s">
        <v>1152</v>
      </c>
      <c r="F69" s="90"/>
      <c r="H69" s="76"/>
    </row>
    <row r="70" spans="1:8" s="42" customFormat="1" x14ac:dyDescent="0.25">
      <c r="A70" s="76" t="s">
        <v>783</v>
      </c>
      <c r="B70" s="76" t="s">
        <v>1209</v>
      </c>
      <c r="C70" s="76"/>
      <c r="D70" s="108" t="s">
        <v>1141</v>
      </c>
      <c r="E70" s="105" t="s">
        <v>1153</v>
      </c>
      <c r="F70" s="90"/>
      <c r="H70" s="76"/>
    </row>
    <row r="71" spans="1:8" s="42" customFormat="1" x14ac:dyDescent="0.25">
      <c r="A71" s="76" t="s">
        <v>772</v>
      </c>
      <c r="B71" s="76" t="s">
        <v>781</v>
      </c>
      <c r="C71" s="76"/>
      <c r="D71" s="106" t="s">
        <v>1583</v>
      </c>
      <c r="E71" s="105" t="s">
        <v>1154</v>
      </c>
      <c r="F71" s="90"/>
      <c r="H71" s="76"/>
    </row>
    <row r="72" spans="1:8" s="42" customFormat="1" ht="75" x14ac:dyDescent="0.25">
      <c r="A72" s="76" t="s">
        <v>784</v>
      </c>
      <c r="B72" s="76" t="s">
        <v>781</v>
      </c>
      <c r="C72" s="76"/>
      <c r="D72" s="102" t="s">
        <v>1428</v>
      </c>
      <c r="E72" s="105" t="s">
        <v>1155</v>
      </c>
      <c r="F72" s="90"/>
      <c r="H72" s="76"/>
    </row>
    <row r="73" spans="1:8" s="42" customFormat="1" x14ac:dyDescent="0.25">
      <c r="A73" s="76" t="s">
        <v>785</v>
      </c>
      <c r="B73" s="76" t="s">
        <v>781</v>
      </c>
      <c r="C73" s="76"/>
      <c r="D73" s="106" t="s">
        <v>1212</v>
      </c>
      <c r="E73" s="105" t="s">
        <v>1156</v>
      </c>
      <c r="F73" s="90"/>
      <c r="H73" s="76"/>
    </row>
    <row r="74" spans="1:8" s="42" customFormat="1" x14ac:dyDescent="0.25">
      <c r="A74" s="76" t="s">
        <v>777</v>
      </c>
      <c r="B74" s="76" t="s">
        <v>781</v>
      </c>
      <c r="C74" s="76"/>
      <c r="D74" s="106" t="s">
        <v>1211</v>
      </c>
      <c r="E74" s="105" t="s">
        <v>1157</v>
      </c>
      <c r="F74" s="90"/>
      <c r="H74" s="76"/>
    </row>
    <row r="75" spans="1:8" s="42" customFormat="1" x14ac:dyDescent="0.25">
      <c r="A75" s="76" t="s">
        <v>778</v>
      </c>
      <c r="B75" s="76" t="s">
        <v>781</v>
      </c>
      <c r="C75" s="76"/>
      <c r="D75" s="106" t="s">
        <v>1592</v>
      </c>
      <c r="E75" s="105" t="s">
        <v>1158</v>
      </c>
      <c r="F75" s="90"/>
      <c r="H75" s="76"/>
    </row>
    <row r="76" spans="1:8" x14ac:dyDescent="0.25">
      <c r="A76" s="77" t="s">
        <v>779</v>
      </c>
      <c r="B76" s="77" t="s">
        <v>786</v>
      </c>
      <c r="C76" s="77"/>
      <c r="D76" s="152" t="s">
        <v>1462</v>
      </c>
      <c r="E76" s="105" t="s">
        <v>1159</v>
      </c>
      <c r="F76" s="89">
        <f>F30+F50</f>
        <v>0</v>
      </c>
      <c r="H76" s="77"/>
    </row>
    <row r="77" spans="1:8" x14ac:dyDescent="0.25">
      <c r="A77" s="77" t="s">
        <v>779</v>
      </c>
      <c r="B77" s="77" t="s">
        <v>787</v>
      </c>
      <c r="C77" s="77"/>
      <c r="D77" s="106" t="s">
        <v>367</v>
      </c>
      <c r="E77" s="105" t="s">
        <v>1160</v>
      </c>
      <c r="F77" s="90"/>
      <c r="H77" s="77"/>
    </row>
    <row r="78" spans="1:8" ht="30" x14ac:dyDescent="0.25">
      <c r="A78" s="77" t="s">
        <v>779</v>
      </c>
      <c r="B78" s="77" t="s">
        <v>788</v>
      </c>
      <c r="C78" s="77"/>
      <c r="D78" s="102" t="s">
        <v>368</v>
      </c>
      <c r="E78" s="105" t="s">
        <v>1161</v>
      </c>
      <c r="F78" s="90"/>
      <c r="H78" s="77"/>
    </row>
    <row r="79" spans="1:8" x14ac:dyDescent="0.25">
      <c r="A79" s="77" t="s">
        <v>779</v>
      </c>
      <c r="B79" s="77" t="s">
        <v>789</v>
      </c>
      <c r="C79" s="77"/>
      <c r="D79" s="106" t="s">
        <v>369</v>
      </c>
      <c r="E79" s="105" t="s">
        <v>1162</v>
      </c>
      <c r="F79" s="90"/>
      <c r="H79" s="77"/>
    </row>
    <row r="80" spans="1:8" x14ac:dyDescent="0.25">
      <c r="A80" s="77" t="s">
        <v>795</v>
      </c>
      <c r="B80" s="77"/>
      <c r="C80" s="77"/>
      <c r="D80" s="152" t="s">
        <v>1593</v>
      </c>
      <c r="E80" s="105" t="s">
        <v>1163</v>
      </c>
      <c r="F80" s="89">
        <f>SUM(F81:F85)</f>
        <v>0</v>
      </c>
      <c r="H80" s="77"/>
    </row>
    <row r="81" spans="1:8" x14ac:dyDescent="0.25">
      <c r="A81" s="77" t="s">
        <v>790</v>
      </c>
      <c r="B81" s="77"/>
      <c r="C81" s="77"/>
      <c r="D81" s="106" t="s">
        <v>370</v>
      </c>
      <c r="E81" s="105" t="s">
        <v>1164</v>
      </c>
      <c r="F81" s="90"/>
      <c r="H81" s="77"/>
    </row>
    <row r="82" spans="1:8" x14ac:dyDescent="0.25">
      <c r="A82" s="77" t="s">
        <v>791</v>
      </c>
      <c r="B82" s="77"/>
      <c r="C82" s="77"/>
      <c r="D82" s="106" t="s">
        <v>371</v>
      </c>
      <c r="E82" s="105" t="s">
        <v>1165</v>
      </c>
      <c r="F82" s="90"/>
      <c r="H82" s="77"/>
    </row>
    <row r="83" spans="1:8" x14ac:dyDescent="0.25">
      <c r="A83" s="77" t="s">
        <v>792</v>
      </c>
      <c r="B83" s="77"/>
      <c r="C83" s="77"/>
      <c r="D83" s="106" t="s">
        <v>372</v>
      </c>
      <c r="E83" s="105" t="s">
        <v>1166</v>
      </c>
      <c r="F83" s="90"/>
      <c r="H83" s="77"/>
    </row>
    <row r="84" spans="1:8" x14ac:dyDescent="0.25">
      <c r="A84" s="77" t="s">
        <v>793</v>
      </c>
      <c r="B84" s="77"/>
      <c r="C84" s="77"/>
      <c r="D84" s="106" t="s">
        <v>373</v>
      </c>
      <c r="E84" s="105" t="s">
        <v>1167</v>
      </c>
      <c r="F84" s="90"/>
      <c r="H84" s="77"/>
    </row>
    <row r="85" spans="1:8" x14ac:dyDescent="0.25">
      <c r="A85" s="77" t="s">
        <v>794</v>
      </c>
      <c r="B85" s="77"/>
      <c r="C85" s="77"/>
      <c r="D85" s="106" t="s">
        <v>374</v>
      </c>
      <c r="E85" s="105" t="s">
        <v>1168</v>
      </c>
      <c r="F85" s="90"/>
      <c r="H85" s="77"/>
    </row>
    <row r="86" spans="1:8" x14ac:dyDescent="0.25">
      <c r="A86" s="77" t="s">
        <v>804</v>
      </c>
      <c r="B86" s="77"/>
      <c r="C86" s="77"/>
      <c r="D86" s="152" t="s">
        <v>1463</v>
      </c>
      <c r="E86" s="105" t="s">
        <v>1169</v>
      </c>
      <c r="F86" s="89">
        <f>SUM(F87:F94)</f>
        <v>0</v>
      </c>
      <c r="H86" s="77"/>
    </row>
    <row r="87" spans="1:8" x14ac:dyDescent="0.25">
      <c r="A87" s="77" t="s">
        <v>803</v>
      </c>
      <c r="B87" s="77"/>
      <c r="C87" s="77"/>
      <c r="D87" s="106" t="s">
        <v>1142</v>
      </c>
      <c r="E87" s="105" t="s">
        <v>1170</v>
      </c>
      <c r="F87" s="90"/>
      <c r="H87" s="77"/>
    </row>
    <row r="88" spans="1:8" x14ac:dyDescent="0.25">
      <c r="A88" s="77" t="s">
        <v>799</v>
      </c>
      <c r="B88" s="77"/>
      <c r="C88" s="77"/>
      <c r="D88" s="106" t="s">
        <v>1143</v>
      </c>
      <c r="E88" s="105" t="s">
        <v>1171</v>
      </c>
      <c r="F88" s="90"/>
      <c r="H88" s="77"/>
    </row>
    <row r="89" spans="1:8" x14ac:dyDescent="0.25">
      <c r="A89" s="77" t="s">
        <v>802</v>
      </c>
      <c r="B89" s="77"/>
      <c r="C89" s="77"/>
      <c r="D89" s="106" t="s">
        <v>1144</v>
      </c>
      <c r="E89" s="105" t="s">
        <v>1172</v>
      </c>
      <c r="F89" s="90"/>
      <c r="H89" s="77"/>
    </row>
    <row r="90" spans="1:8" x14ac:dyDescent="0.25">
      <c r="A90" s="77" t="s">
        <v>796</v>
      </c>
      <c r="B90" s="77"/>
      <c r="C90" s="77"/>
      <c r="D90" s="106" t="s">
        <v>1594</v>
      </c>
      <c r="E90" s="105" t="s">
        <v>1173</v>
      </c>
      <c r="F90" s="90"/>
      <c r="H90" s="77"/>
    </row>
    <row r="91" spans="1:8" x14ac:dyDescent="0.25">
      <c r="A91" s="77" t="s">
        <v>797</v>
      </c>
      <c r="B91" s="77"/>
      <c r="C91" s="77"/>
      <c r="D91" s="106" t="s">
        <v>1595</v>
      </c>
      <c r="E91" s="105" t="s">
        <v>1174</v>
      </c>
      <c r="F91" s="90"/>
      <c r="H91" s="77"/>
    </row>
    <row r="92" spans="1:8" x14ac:dyDescent="0.25">
      <c r="A92" s="77" t="s">
        <v>798</v>
      </c>
      <c r="B92" s="77"/>
      <c r="C92" s="77"/>
      <c r="D92" s="106" t="s">
        <v>1596</v>
      </c>
      <c r="E92" s="105" t="s">
        <v>1175</v>
      </c>
      <c r="F92" s="90"/>
      <c r="H92" s="77"/>
    </row>
    <row r="93" spans="1:8" x14ac:dyDescent="0.25">
      <c r="A93" s="77" t="s">
        <v>801</v>
      </c>
      <c r="B93" s="77"/>
      <c r="C93" s="77"/>
      <c r="D93" s="106" t="s">
        <v>1597</v>
      </c>
      <c r="E93" s="105" t="s">
        <v>1445</v>
      </c>
      <c r="F93" s="90"/>
      <c r="H93" s="77"/>
    </row>
    <row r="94" spans="1:8" x14ac:dyDescent="0.25">
      <c r="A94" s="77" t="s">
        <v>800</v>
      </c>
      <c r="B94" s="77"/>
      <c r="C94" s="77"/>
      <c r="D94" s="106" t="s">
        <v>1145</v>
      </c>
      <c r="E94" s="105" t="s">
        <v>1446</v>
      </c>
      <c r="F94" s="90"/>
      <c r="H94" s="77"/>
    </row>
    <row r="95" spans="1:8" s="68" customFormat="1" x14ac:dyDescent="0.25">
      <c r="A95" s="77" t="s">
        <v>1464</v>
      </c>
      <c r="B95" s="77"/>
      <c r="C95" s="77"/>
      <c r="D95" s="106" t="s">
        <v>1669</v>
      </c>
      <c r="E95" s="105" t="s">
        <v>1447</v>
      </c>
      <c r="F95" s="90"/>
      <c r="H95" s="77"/>
    </row>
    <row r="96" spans="1:8" s="68" customFormat="1" x14ac:dyDescent="0.25">
      <c r="A96" s="77" t="s">
        <v>805</v>
      </c>
      <c r="B96" s="77"/>
      <c r="C96" s="77"/>
      <c r="D96" s="152" t="s">
        <v>1677</v>
      </c>
      <c r="E96" s="105" t="s">
        <v>1448</v>
      </c>
      <c r="F96" s="89">
        <f>F16+F20+F30+F50+F80+F86+F95</f>
        <v>0</v>
      </c>
      <c r="H96" s="77"/>
    </row>
    <row r="97" spans="1:8" x14ac:dyDescent="0.25">
      <c r="A97" s="77" t="s">
        <v>847</v>
      </c>
      <c r="B97" s="77"/>
      <c r="C97" s="77"/>
      <c r="D97" s="106" t="s">
        <v>1670</v>
      </c>
      <c r="E97" s="105" t="s">
        <v>1449</v>
      </c>
      <c r="F97" s="90"/>
      <c r="H97" s="77"/>
    </row>
    <row r="98" spans="1:8" x14ac:dyDescent="0.25">
      <c r="A98" s="77"/>
      <c r="B98" s="77"/>
      <c r="C98" s="77" t="s">
        <v>359</v>
      </c>
      <c r="D98" s="40"/>
      <c r="E98" s="40"/>
      <c r="H98" s="77"/>
    </row>
    <row r="99" spans="1:8" x14ac:dyDescent="0.25">
      <c r="A99" s="77"/>
      <c r="B99" s="77"/>
      <c r="C99" s="77" t="s">
        <v>362</v>
      </c>
      <c r="D99" s="77"/>
      <c r="E99" s="77"/>
      <c r="F99" s="77"/>
      <c r="G99" s="77"/>
      <c r="H99" s="77" t="s">
        <v>363</v>
      </c>
    </row>
    <row r="103" spans="1:8" s="68" customFormat="1" x14ac:dyDescent="0.25">
      <c r="D103" s="36"/>
      <c r="E103" s="36"/>
      <c r="F103" s="36"/>
    </row>
    <row r="104" spans="1:8" s="68" customFormat="1" x14ac:dyDescent="0.25">
      <c r="A104" s="77"/>
      <c r="B104" s="77"/>
      <c r="C104" s="77" t="s">
        <v>1465</v>
      </c>
      <c r="D104" s="77"/>
      <c r="E104" s="77"/>
      <c r="F104" s="77"/>
      <c r="G104" s="77"/>
      <c r="H104" s="77"/>
    </row>
    <row r="105" spans="1:8" s="68" customFormat="1" hidden="1" x14ac:dyDescent="0.25">
      <c r="A105" s="77"/>
      <c r="B105" s="77"/>
      <c r="C105" s="77"/>
      <c r="D105" s="77"/>
      <c r="E105" s="77" t="s">
        <v>521</v>
      </c>
      <c r="F105" s="77"/>
      <c r="G105" s="77"/>
      <c r="H105" s="77"/>
    </row>
    <row r="106" spans="1:8" s="68" customFormat="1" hidden="1" x14ac:dyDescent="0.25">
      <c r="A106" s="77"/>
      <c r="B106" s="77"/>
      <c r="C106" s="77"/>
      <c r="D106" s="77"/>
      <c r="E106" s="77"/>
      <c r="F106" s="77" t="s">
        <v>911</v>
      </c>
      <c r="G106" s="77"/>
      <c r="H106" s="77"/>
    </row>
    <row r="107" spans="1:8" s="68" customFormat="1" hidden="1" x14ac:dyDescent="0.25">
      <c r="A107" s="77"/>
      <c r="B107" s="77"/>
      <c r="C107" s="77" t="s">
        <v>360</v>
      </c>
      <c r="D107" s="77" t="s">
        <v>364</v>
      </c>
      <c r="E107" s="77" t="s">
        <v>364</v>
      </c>
      <c r="F107" s="77"/>
      <c r="G107" s="77" t="s">
        <v>359</v>
      </c>
      <c r="H107" s="77" t="s">
        <v>361</v>
      </c>
    </row>
    <row r="108" spans="1:8" s="68" customFormat="1" x14ac:dyDescent="0.25">
      <c r="A108" s="77"/>
      <c r="B108" s="77"/>
      <c r="C108" s="77" t="s">
        <v>555</v>
      </c>
      <c r="D108" s="187" t="s">
        <v>1472</v>
      </c>
      <c r="E108" s="188"/>
      <c r="F108" s="189"/>
      <c r="H108" s="77"/>
    </row>
    <row r="109" spans="1:8" s="68" customFormat="1" x14ac:dyDescent="0.25">
      <c r="A109" s="77"/>
      <c r="B109" s="77"/>
      <c r="C109" s="77" t="s">
        <v>364</v>
      </c>
      <c r="D109" s="185" t="s">
        <v>439</v>
      </c>
      <c r="E109" s="185"/>
      <c r="F109" s="103" t="s">
        <v>912</v>
      </c>
      <c r="H109" s="77"/>
    </row>
    <row r="110" spans="1:8" s="68" customFormat="1" x14ac:dyDescent="0.25">
      <c r="A110" s="77" t="s">
        <v>521</v>
      </c>
      <c r="B110" s="77"/>
      <c r="C110" s="77" t="s">
        <v>364</v>
      </c>
      <c r="D110" s="186"/>
      <c r="E110" s="186"/>
      <c r="F110" s="103" t="s">
        <v>525</v>
      </c>
      <c r="H110" s="77"/>
    </row>
    <row r="111" spans="1:8" s="68" customFormat="1" x14ac:dyDescent="0.25">
      <c r="A111" s="77"/>
      <c r="B111" s="77"/>
      <c r="C111" s="77" t="s">
        <v>359</v>
      </c>
      <c r="D111" s="36"/>
      <c r="E111" s="36"/>
      <c r="F111" s="36"/>
      <c r="H111" s="77"/>
    </row>
    <row r="112" spans="1:8" s="68" customFormat="1" x14ac:dyDescent="0.25">
      <c r="A112" s="77" t="s">
        <v>770</v>
      </c>
      <c r="B112" s="77" t="s">
        <v>913</v>
      </c>
      <c r="C112" s="77"/>
      <c r="D112" s="153" t="s">
        <v>1584</v>
      </c>
      <c r="E112" s="105" t="s">
        <v>1450</v>
      </c>
      <c r="F112" s="89">
        <f>F113+F114</f>
        <v>0</v>
      </c>
      <c r="H112" s="77"/>
    </row>
    <row r="113" spans="1:8" s="68" customFormat="1" ht="30" x14ac:dyDescent="0.25">
      <c r="A113" s="77" t="s">
        <v>770</v>
      </c>
      <c r="B113" s="77" t="s">
        <v>1471</v>
      </c>
      <c r="C113" s="77"/>
      <c r="D113" s="109" t="s">
        <v>1470</v>
      </c>
      <c r="E113" s="105" t="s">
        <v>1466</v>
      </c>
      <c r="F113" s="90"/>
      <c r="H113" s="77"/>
    </row>
    <row r="114" spans="1:8" s="68" customFormat="1" x14ac:dyDescent="0.25">
      <c r="A114" s="77" t="s">
        <v>770</v>
      </c>
      <c r="B114" s="77" t="s">
        <v>1028</v>
      </c>
      <c r="C114" s="77"/>
      <c r="D114" s="109" t="s">
        <v>1585</v>
      </c>
      <c r="E114" s="105" t="s">
        <v>1467</v>
      </c>
      <c r="F114" s="90"/>
      <c r="H114" s="77"/>
    </row>
    <row r="115" spans="1:8" s="68" customFormat="1" x14ac:dyDescent="0.25">
      <c r="A115" s="77" t="s">
        <v>914</v>
      </c>
      <c r="B115" s="77"/>
      <c r="C115" s="77"/>
      <c r="D115" s="110" t="s">
        <v>435</v>
      </c>
      <c r="E115" s="105" t="s">
        <v>1468</v>
      </c>
      <c r="F115" s="90"/>
      <c r="H115" s="77"/>
    </row>
    <row r="116" spans="1:8" s="68" customFormat="1" x14ac:dyDescent="0.25">
      <c r="A116" s="77" t="s">
        <v>915</v>
      </c>
      <c r="B116" s="77"/>
      <c r="C116" s="77"/>
      <c r="D116" s="110" t="s">
        <v>436</v>
      </c>
      <c r="E116" s="105" t="s">
        <v>1469</v>
      </c>
      <c r="F116" s="90"/>
      <c r="H116" s="77"/>
    </row>
    <row r="117" spans="1:8" s="68" customFormat="1" x14ac:dyDescent="0.25">
      <c r="A117" s="77" t="s">
        <v>916</v>
      </c>
      <c r="B117" s="77"/>
      <c r="C117" s="77"/>
      <c r="D117" s="110" t="s">
        <v>437</v>
      </c>
      <c r="E117" s="105" t="s">
        <v>1603</v>
      </c>
      <c r="F117" s="90"/>
      <c r="H117" s="77"/>
    </row>
    <row r="118" spans="1:8" s="68" customFormat="1" x14ac:dyDescent="0.25">
      <c r="A118" s="77" t="s">
        <v>917</v>
      </c>
      <c r="B118" s="77"/>
      <c r="C118" s="77"/>
      <c r="D118" s="153" t="s">
        <v>438</v>
      </c>
      <c r="E118" s="105" t="s">
        <v>1604</v>
      </c>
      <c r="F118" s="89">
        <f>SUM(F112,F115:F117)</f>
        <v>0</v>
      </c>
      <c r="H118" s="77"/>
    </row>
    <row r="119" spans="1:8" s="68" customFormat="1" x14ac:dyDescent="0.25">
      <c r="A119" s="77"/>
      <c r="B119" s="77"/>
      <c r="C119" s="77" t="s">
        <v>359</v>
      </c>
      <c r="H119" s="77"/>
    </row>
    <row r="120" spans="1:8" s="68" customFormat="1" x14ac:dyDescent="0.25">
      <c r="A120" s="77"/>
      <c r="B120" s="77"/>
      <c r="C120" s="77" t="s">
        <v>362</v>
      </c>
      <c r="D120" s="77"/>
      <c r="E120" s="77"/>
      <c r="F120" s="77"/>
      <c r="G120" s="77"/>
      <c r="H120" s="77" t="s">
        <v>363</v>
      </c>
    </row>
    <row r="121" spans="1:8" s="68" customFormat="1" x14ac:dyDescent="0.25"/>
    <row r="122" spans="1:8" s="68" customFormat="1" x14ac:dyDescent="0.25"/>
    <row r="123" spans="1:8" s="68" customFormat="1" x14ac:dyDescent="0.25"/>
    <row r="124" spans="1:8" s="68" customFormat="1" x14ac:dyDescent="0.25"/>
    <row r="125" spans="1:8" s="68" customFormat="1" x14ac:dyDescent="0.25"/>
  </sheetData>
  <mergeCells count="8">
    <mergeCell ref="D109:D110"/>
    <mergeCell ref="E109:E110"/>
    <mergeCell ref="E1:K1"/>
    <mergeCell ref="D9:F9"/>
    <mergeCell ref="D10:D11"/>
    <mergeCell ref="E10:E11"/>
    <mergeCell ref="D108:F108"/>
    <mergeCell ref="D3:F3"/>
  </mergeCells>
  <dataValidations count="1">
    <dataValidation type="decimal" allowBlank="1" showInputMessage="1" showErrorMessage="1" errorTitle="Input Error" error="Please enter a Whole Number between -999999999999999 and 999999999999999" sqref="F112:F118 F13:F97">
      <formula1>-999999999999999</formula1>
      <formula2>999999999999999</formula2>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60"/>
  <sheetViews>
    <sheetView showGridLines="0" topLeftCell="D1" workbookViewId="0">
      <selection activeCell="D58" sqref="D58"/>
    </sheetView>
  </sheetViews>
  <sheetFormatPr defaultRowHeight="15" x14ac:dyDescent="0.25"/>
  <cols>
    <col min="1" max="1" width="9.5703125" hidden="1" customWidth="1"/>
    <col min="2" max="2" width="17.140625" hidden="1" customWidth="1"/>
    <col min="3" max="3" width="18.42578125" hidden="1" customWidth="1"/>
    <col min="4" max="4" width="60.7109375" customWidth="1"/>
    <col min="5" max="5" width="10.28515625" bestFit="1" customWidth="1"/>
    <col min="6" max="7" width="20.7109375" customWidth="1"/>
  </cols>
  <sheetData>
    <row r="1" spans="1:11" ht="35.1" customHeight="1" x14ac:dyDescent="0.25">
      <c r="A1" s="18" t="s">
        <v>376</v>
      </c>
      <c r="B1" s="17"/>
      <c r="C1" s="17"/>
      <c r="D1" s="17"/>
      <c r="E1" s="183" t="s">
        <v>1625</v>
      </c>
      <c r="F1" s="184"/>
      <c r="G1" s="184"/>
      <c r="H1" s="184"/>
      <c r="I1" s="184"/>
      <c r="J1" s="184"/>
      <c r="K1" s="184"/>
    </row>
    <row r="3" spans="1:11" x14ac:dyDescent="0.25">
      <c r="A3" s="17"/>
      <c r="B3" s="17"/>
      <c r="C3" s="17"/>
      <c r="D3" s="17"/>
      <c r="E3" s="17"/>
      <c r="F3" s="17"/>
      <c r="G3" s="17"/>
      <c r="H3" s="17"/>
      <c r="I3" s="17"/>
    </row>
    <row r="4" spans="1:11" ht="18.75" x14ac:dyDescent="0.3">
      <c r="A4" s="17"/>
      <c r="B4" s="17"/>
      <c r="C4" s="17"/>
      <c r="D4" s="196" t="s">
        <v>1672</v>
      </c>
      <c r="E4" s="197"/>
      <c r="F4" s="197"/>
      <c r="G4" s="197"/>
      <c r="H4" s="198"/>
      <c r="I4" s="17"/>
    </row>
    <row r="5" spans="1:11" x14ac:dyDescent="0.25">
      <c r="A5" s="17"/>
      <c r="B5" s="17"/>
      <c r="C5" s="17"/>
      <c r="D5" s="12"/>
      <c r="E5" s="12"/>
      <c r="F5" s="12"/>
      <c r="G5" s="12"/>
      <c r="H5" s="17"/>
      <c r="I5" s="17"/>
    </row>
    <row r="6" spans="1:11" x14ac:dyDescent="0.25">
      <c r="D6" s="12"/>
      <c r="E6" s="12"/>
      <c r="F6" s="12"/>
      <c r="G6" s="12"/>
    </row>
    <row r="7" spans="1:11" x14ac:dyDescent="0.25">
      <c r="A7" s="77"/>
      <c r="B7" s="77" t="b">
        <v>0</v>
      </c>
      <c r="C7" s="77" t="s">
        <v>1576</v>
      </c>
      <c r="D7" s="77"/>
      <c r="E7" s="77"/>
      <c r="F7" s="77"/>
      <c r="G7" s="77"/>
      <c r="H7" s="77"/>
      <c r="I7" s="77"/>
    </row>
    <row r="8" spans="1:11" s="5" customFormat="1" hidden="1" x14ac:dyDescent="0.25">
      <c r="A8" s="77"/>
      <c r="B8" s="77"/>
      <c r="C8" s="77"/>
      <c r="D8" s="77"/>
      <c r="E8" s="77" t="s">
        <v>521</v>
      </c>
      <c r="F8" s="77"/>
      <c r="G8" s="77"/>
      <c r="H8" s="77"/>
      <c r="I8" s="77"/>
    </row>
    <row r="9" spans="1:11" hidden="1" x14ac:dyDescent="0.25">
      <c r="A9" s="77"/>
      <c r="B9" s="77"/>
      <c r="C9" s="77"/>
      <c r="D9" s="77"/>
      <c r="E9" s="77"/>
      <c r="F9" s="77"/>
      <c r="G9" s="77"/>
      <c r="H9" s="77"/>
      <c r="I9" s="77"/>
    </row>
    <row r="10" spans="1:11" hidden="1" x14ac:dyDescent="0.25">
      <c r="A10" s="77"/>
      <c r="B10" s="77"/>
      <c r="C10" s="77" t="s">
        <v>360</v>
      </c>
      <c r="D10" s="77" t="s">
        <v>364</v>
      </c>
      <c r="E10" s="77" t="s">
        <v>364</v>
      </c>
      <c r="F10" s="77"/>
      <c r="G10" s="77"/>
      <c r="H10" s="77" t="s">
        <v>359</v>
      </c>
      <c r="I10" s="77" t="s">
        <v>361</v>
      </c>
    </row>
    <row r="11" spans="1:11" s="28" customFormat="1" x14ac:dyDescent="0.25">
      <c r="A11" s="77"/>
      <c r="B11" s="77"/>
      <c r="C11" s="77" t="s">
        <v>555</v>
      </c>
      <c r="D11" s="187" t="s">
        <v>1476</v>
      </c>
      <c r="E11" s="188"/>
      <c r="F11" s="188"/>
      <c r="G11" s="189"/>
      <c r="I11" s="77"/>
    </row>
    <row r="12" spans="1:11" x14ac:dyDescent="0.25">
      <c r="A12" s="77"/>
      <c r="B12" s="77"/>
      <c r="C12" s="77" t="s">
        <v>364</v>
      </c>
      <c r="D12" s="185" t="s">
        <v>375</v>
      </c>
      <c r="E12" s="185"/>
      <c r="F12" s="111" t="s">
        <v>522</v>
      </c>
      <c r="G12" s="111" t="s">
        <v>441</v>
      </c>
      <c r="H12" s="17"/>
      <c r="I12" s="77"/>
    </row>
    <row r="13" spans="1:11" x14ac:dyDescent="0.25">
      <c r="A13" s="77" t="s">
        <v>521</v>
      </c>
      <c r="B13" s="77"/>
      <c r="C13" s="77" t="s">
        <v>364</v>
      </c>
      <c r="D13" s="186"/>
      <c r="E13" s="186"/>
      <c r="F13" s="103" t="s">
        <v>470</v>
      </c>
      <c r="G13" s="103" t="s">
        <v>525</v>
      </c>
      <c r="H13" s="17"/>
      <c r="I13" s="77"/>
    </row>
    <row r="14" spans="1:11" x14ac:dyDescent="0.25">
      <c r="A14" s="77"/>
      <c r="B14" s="77"/>
      <c r="C14" s="77" t="s">
        <v>359</v>
      </c>
      <c r="D14" s="12"/>
      <c r="E14" s="12"/>
      <c r="F14" s="12"/>
      <c r="G14" s="12"/>
      <c r="H14" s="17"/>
      <c r="I14" s="77"/>
    </row>
    <row r="15" spans="1:11" x14ac:dyDescent="0.25">
      <c r="A15" s="77" t="s">
        <v>806</v>
      </c>
      <c r="B15" s="77" t="s">
        <v>786</v>
      </c>
      <c r="C15" s="77"/>
      <c r="D15" s="154" t="s">
        <v>377</v>
      </c>
      <c r="E15" s="105" t="s">
        <v>471</v>
      </c>
      <c r="F15" s="89">
        <f>F16+F17</f>
        <v>0</v>
      </c>
      <c r="G15" s="22"/>
      <c r="H15" s="17"/>
      <c r="I15" s="77"/>
    </row>
    <row r="16" spans="1:11" x14ac:dyDescent="0.25">
      <c r="A16" s="77" t="s">
        <v>806</v>
      </c>
      <c r="B16" s="77" t="s">
        <v>773</v>
      </c>
      <c r="C16" s="77"/>
      <c r="D16" s="112" t="s">
        <v>378</v>
      </c>
      <c r="E16" s="105" t="s">
        <v>472</v>
      </c>
      <c r="F16" s="90"/>
      <c r="G16" s="22"/>
      <c r="H16" s="17"/>
      <c r="I16" s="77"/>
    </row>
    <row r="17" spans="1:9" x14ac:dyDescent="0.25">
      <c r="A17" s="77" t="s">
        <v>806</v>
      </c>
      <c r="B17" s="77" t="s">
        <v>781</v>
      </c>
      <c r="C17" s="77"/>
      <c r="D17" s="112" t="s">
        <v>379</v>
      </c>
      <c r="E17" s="105" t="s">
        <v>473</v>
      </c>
      <c r="F17" s="90"/>
      <c r="G17" s="22"/>
      <c r="H17" s="17"/>
      <c r="I17" s="77"/>
    </row>
    <row r="18" spans="1:9" ht="30" x14ac:dyDescent="0.25">
      <c r="A18" s="77" t="s">
        <v>806</v>
      </c>
      <c r="B18" s="77" t="s">
        <v>789</v>
      </c>
      <c r="C18" s="77"/>
      <c r="D18" s="113" t="s">
        <v>381</v>
      </c>
      <c r="E18" s="105" t="s">
        <v>474</v>
      </c>
      <c r="F18" s="90"/>
      <c r="G18" s="22"/>
      <c r="I18" s="77"/>
    </row>
    <row r="19" spans="1:9" ht="30" x14ac:dyDescent="0.25">
      <c r="A19" s="77" t="s">
        <v>806</v>
      </c>
      <c r="B19" s="77" t="s">
        <v>788</v>
      </c>
      <c r="C19" s="77"/>
      <c r="D19" s="113" t="s">
        <v>1430</v>
      </c>
      <c r="E19" s="105" t="s">
        <v>475</v>
      </c>
      <c r="F19" s="90"/>
      <c r="G19" s="22"/>
      <c r="I19" s="77"/>
    </row>
    <row r="20" spans="1:9" ht="30" x14ac:dyDescent="0.25">
      <c r="A20" s="77" t="s">
        <v>806</v>
      </c>
      <c r="B20" s="77" t="s">
        <v>787</v>
      </c>
      <c r="C20" s="77"/>
      <c r="D20" s="113" t="s">
        <v>1431</v>
      </c>
      <c r="E20" s="105" t="s">
        <v>476</v>
      </c>
      <c r="F20" s="90"/>
      <c r="G20" s="22"/>
      <c r="I20" s="77"/>
    </row>
    <row r="21" spans="1:9" x14ac:dyDescent="0.25">
      <c r="A21" s="77" t="s">
        <v>806</v>
      </c>
      <c r="B21" s="77" t="s">
        <v>696</v>
      </c>
      <c r="C21" s="77"/>
      <c r="D21" s="155" t="s">
        <v>382</v>
      </c>
      <c r="E21" s="105" t="s">
        <v>477</v>
      </c>
      <c r="F21" s="89">
        <f>F22+F23</f>
        <v>0</v>
      </c>
      <c r="G21" s="22"/>
      <c r="I21" s="77"/>
    </row>
    <row r="22" spans="1:9" x14ac:dyDescent="0.25">
      <c r="A22" s="77" t="s">
        <v>806</v>
      </c>
      <c r="B22" s="77" t="s">
        <v>807</v>
      </c>
      <c r="C22" s="77"/>
      <c r="D22" s="114" t="s">
        <v>1432</v>
      </c>
      <c r="E22" s="105" t="s">
        <v>478</v>
      </c>
      <c r="F22" s="90"/>
      <c r="G22" s="22"/>
      <c r="I22" s="77"/>
    </row>
    <row r="23" spans="1:9" x14ac:dyDescent="0.25">
      <c r="A23" s="77" t="s">
        <v>806</v>
      </c>
      <c r="B23" s="77" t="s">
        <v>808</v>
      </c>
      <c r="C23" s="77"/>
      <c r="D23" s="114" t="s">
        <v>383</v>
      </c>
      <c r="E23" s="105" t="s">
        <v>479</v>
      </c>
      <c r="F23" s="90"/>
      <c r="G23" s="22"/>
      <c r="I23" s="77"/>
    </row>
    <row r="24" spans="1:9" x14ac:dyDescent="0.25">
      <c r="A24" s="77" t="s">
        <v>809</v>
      </c>
      <c r="B24" s="77"/>
      <c r="C24" s="77"/>
      <c r="D24" s="109" t="s">
        <v>384</v>
      </c>
      <c r="E24" s="105" t="s">
        <v>480</v>
      </c>
      <c r="F24" s="90"/>
      <c r="G24" s="22"/>
      <c r="I24" s="77"/>
    </row>
    <row r="25" spans="1:9" x14ac:dyDescent="0.25">
      <c r="A25" s="77" t="s">
        <v>810</v>
      </c>
      <c r="B25" s="77" t="s">
        <v>811</v>
      </c>
      <c r="C25" s="77"/>
      <c r="D25" s="156" t="s">
        <v>385</v>
      </c>
      <c r="E25" s="105" t="s">
        <v>481</v>
      </c>
      <c r="F25" s="89">
        <f>F27+F30</f>
        <v>0</v>
      </c>
      <c r="G25" s="22"/>
      <c r="I25" s="77"/>
    </row>
    <row r="26" spans="1:9" x14ac:dyDescent="0.25">
      <c r="A26" s="77" t="s">
        <v>810</v>
      </c>
      <c r="B26" s="77" t="s">
        <v>812</v>
      </c>
      <c r="C26" s="77"/>
      <c r="D26" s="113" t="s">
        <v>386</v>
      </c>
      <c r="E26" s="105" t="s">
        <v>482</v>
      </c>
      <c r="F26" s="90"/>
      <c r="G26" s="22"/>
      <c r="I26" s="77"/>
    </row>
    <row r="27" spans="1:9" x14ac:dyDescent="0.25">
      <c r="A27" s="77" t="s">
        <v>813</v>
      </c>
      <c r="B27" s="77" t="s">
        <v>811</v>
      </c>
      <c r="C27" s="77"/>
      <c r="D27" s="154" t="s">
        <v>387</v>
      </c>
      <c r="E27" s="105" t="s">
        <v>483</v>
      </c>
      <c r="F27" s="89">
        <f>F28+F29</f>
        <v>0</v>
      </c>
      <c r="G27" s="22"/>
      <c r="I27" s="77"/>
    </row>
    <row r="28" spans="1:9" x14ac:dyDescent="0.25">
      <c r="A28" s="77" t="s">
        <v>813</v>
      </c>
      <c r="B28" s="77" t="s">
        <v>814</v>
      </c>
      <c r="C28" s="77"/>
      <c r="D28" s="112" t="s">
        <v>815</v>
      </c>
      <c r="E28" s="105" t="s">
        <v>484</v>
      </c>
      <c r="F28" s="90"/>
      <c r="G28" s="22"/>
      <c r="I28" s="77"/>
    </row>
    <row r="29" spans="1:9" x14ac:dyDescent="0.25">
      <c r="A29" s="77" t="s">
        <v>813</v>
      </c>
      <c r="B29" s="77" t="s">
        <v>816</v>
      </c>
      <c r="C29" s="77"/>
      <c r="D29" s="112" t="s">
        <v>817</v>
      </c>
      <c r="E29" s="105" t="s">
        <v>485</v>
      </c>
      <c r="F29" s="90"/>
      <c r="G29" s="22"/>
      <c r="I29" s="77"/>
    </row>
    <row r="30" spans="1:9" x14ac:dyDescent="0.25">
      <c r="A30" s="77" t="s">
        <v>818</v>
      </c>
      <c r="B30" s="77" t="s">
        <v>811</v>
      </c>
      <c r="C30" s="77"/>
      <c r="D30" s="157" t="s">
        <v>388</v>
      </c>
      <c r="E30" s="105" t="s">
        <v>486</v>
      </c>
      <c r="F30" s="89">
        <f>F31+F32</f>
        <v>0</v>
      </c>
      <c r="G30" s="22"/>
      <c r="I30" s="77"/>
    </row>
    <row r="31" spans="1:9" x14ac:dyDescent="0.25">
      <c r="A31" s="77" t="s">
        <v>818</v>
      </c>
      <c r="B31" s="77" t="s">
        <v>814</v>
      </c>
      <c r="C31" s="77"/>
      <c r="D31" s="112" t="s">
        <v>815</v>
      </c>
      <c r="E31" s="105" t="s">
        <v>487</v>
      </c>
      <c r="F31" s="90"/>
      <c r="G31" s="22"/>
      <c r="I31" s="77"/>
    </row>
    <row r="32" spans="1:9" x14ac:dyDescent="0.25">
      <c r="A32" s="77" t="s">
        <v>818</v>
      </c>
      <c r="B32" s="77" t="s">
        <v>816</v>
      </c>
      <c r="C32" s="77"/>
      <c r="D32" s="112" t="s">
        <v>819</v>
      </c>
      <c r="E32" s="105" t="s">
        <v>488</v>
      </c>
      <c r="F32" s="90"/>
      <c r="G32" s="22"/>
      <c r="I32" s="77"/>
    </row>
    <row r="33" spans="1:9" x14ac:dyDescent="0.25">
      <c r="A33" s="77" t="s">
        <v>820</v>
      </c>
      <c r="B33" s="77"/>
      <c r="C33" s="77"/>
      <c r="D33" s="156" t="s">
        <v>389</v>
      </c>
      <c r="E33" s="105" t="s">
        <v>489</v>
      </c>
      <c r="F33" s="89">
        <f>F34+F35</f>
        <v>0</v>
      </c>
      <c r="G33" s="22"/>
      <c r="I33" s="77"/>
    </row>
    <row r="34" spans="1:9" x14ac:dyDescent="0.25">
      <c r="A34" s="77" t="s">
        <v>821</v>
      </c>
      <c r="B34" s="77"/>
      <c r="C34" s="77"/>
      <c r="D34" s="114" t="s">
        <v>1434</v>
      </c>
      <c r="E34" s="105" t="s">
        <v>490</v>
      </c>
      <c r="F34" s="90"/>
      <c r="G34" s="22"/>
      <c r="I34" s="77"/>
    </row>
    <row r="35" spans="1:9" x14ac:dyDescent="0.25">
      <c r="A35" s="77" t="s">
        <v>822</v>
      </c>
      <c r="B35" s="77"/>
      <c r="C35" s="77"/>
      <c r="D35" s="116" t="s">
        <v>1433</v>
      </c>
      <c r="E35" s="105" t="s">
        <v>491</v>
      </c>
      <c r="F35" s="90"/>
      <c r="G35" s="22"/>
      <c r="I35" s="77"/>
    </row>
    <row r="36" spans="1:9" x14ac:dyDescent="0.25">
      <c r="A36" s="77" t="s">
        <v>840</v>
      </c>
      <c r="B36" s="77"/>
      <c r="C36" s="77"/>
      <c r="D36" s="154" t="s">
        <v>1586</v>
      </c>
      <c r="E36" s="105" t="s">
        <v>492</v>
      </c>
      <c r="F36" s="89">
        <f>SUM(F37:F51)</f>
        <v>0</v>
      </c>
      <c r="G36" s="22"/>
      <c r="I36" s="77"/>
    </row>
    <row r="37" spans="1:9" x14ac:dyDescent="0.25">
      <c r="A37" s="77" t="s">
        <v>823</v>
      </c>
      <c r="B37" s="77"/>
      <c r="C37" s="77"/>
      <c r="D37" s="117" t="s">
        <v>1437</v>
      </c>
      <c r="E37" s="105" t="s">
        <v>493</v>
      </c>
      <c r="F37" s="90"/>
      <c r="G37" s="22"/>
      <c r="I37" s="77"/>
    </row>
    <row r="38" spans="1:9" x14ac:dyDescent="0.25">
      <c r="A38" s="77" t="s">
        <v>824</v>
      </c>
      <c r="B38" s="77"/>
      <c r="C38" s="77"/>
      <c r="D38" s="117" t="s">
        <v>1436</v>
      </c>
      <c r="E38" s="105" t="s">
        <v>494</v>
      </c>
      <c r="F38" s="90"/>
      <c r="G38" s="22"/>
      <c r="I38" s="77"/>
    </row>
    <row r="39" spans="1:9" x14ac:dyDescent="0.25">
      <c r="A39" s="77" t="s">
        <v>825</v>
      </c>
      <c r="B39" s="77"/>
      <c r="C39" s="77"/>
      <c r="D39" s="117" t="s">
        <v>826</v>
      </c>
      <c r="E39" s="105" t="s">
        <v>495</v>
      </c>
      <c r="F39" s="90"/>
      <c r="G39" s="22"/>
      <c r="I39" s="77"/>
    </row>
    <row r="40" spans="1:9" x14ac:dyDescent="0.25">
      <c r="A40" s="77" t="s">
        <v>827</v>
      </c>
      <c r="B40" s="77"/>
      <c r="C40" s="77"/>
      <c r="D40" s="117" t="s">
        <v>390</v>
      </c>
      <c r="E40" s="105" t="s">
        <v>496</v>
      </c>
      <c r="F40" s="90"/>
      <c r="G40" s="22"/>
      <c r="I40" s="77"/>
    </row>
    <row r="41" spans="1:9" x14ac:dyDescent="0.25">
      <c r="A41" s="77" t="s">
        <v>828</v>
      </c>
      <c r="B41" s="77"/>
      <c r="C41" s="77"/>
      <c r="D41" s="117" t="s">
        <v>391</v>
      </c>
      <c r="E41" s="105" t="s">
        <v>497</v>
      </c>
      <c r="F41" s="90"/>
      <c r="G41" s="22"/>
      <c r="I41" s="77"/>
    </row>
    <row r="42" spans="1:9" x14ac:dyDescent="0.25">
      <c r="A42" s="77" t="s">
        <v>829</v>
      </c>
      <c r="B42" s="77"/>
      <c r="C42" s="77"/>
      <c r="D42" s="117" t="s">
        <v>392</v>
      </c>
      <c r="E42" s="105" t="s">
        <v>498</v>
      </c>
      <c r="F42" s="90"/>
      <c r="G42" s="22"/>
      <c r="I42" s="77"/>
    </row>
    <row r="43" spans="1:9" x14ac:dyDescent="0.25">
      <c r="A43" s="77" t="s">
        <v>830</v>
      </c>
      <c r="B43" s="77"/>
      <c r="C43" s="77"/>
      <c r="D43" s="117" t="s">
        <v>393</v>
      </c>
      <c r="E43" s="105" t="s">
        <v>499</v>
      </c>
      <c r="F43" s="90"/>
      <c r="G43" s="22"/>
      <c r="I43" s="77"/>
    </row>
    <row r="44" spans="1:9" x14ac:dyDescent="0.25">
      <c r="A44" s="77" t="s">
        <v>831</v>
      </c>
      <c r="B44" s="77"/>
      <c r="C44" s="77"/>
      <c r="D44" s="117" t="s">
        <v>394</v>
      </c>
      <c r="E44" s="105" t="s">
        <v>500</v>
      </c>
      <c r="F44" s="90"/>
      <c r="G44" s="22"/>
      <c r="I44" s="77"/>
    </row>
    <row r="45" spans="1:9" x14ac:dyDescent="0.25">
      <c r="A45" s="77" t="s">
        <v>832</v>
      </c>
      <c r="B45" s="77"/>
      <c r="C45" s="77"/>
      <c r="D45" s="117" t="s">
        <v>833</v>
      </c>
      <c r="E45" s="105" t="s">
        <v>501</v>
      </c>
      <c r="F45" s="90"/>
      <c r="G45" s="22"/>
      <c r="I45" s="77"/>
    </row>
    <row r="46" spans="1:9" x14ac:dyDescent="0.25">
      <c r="A46" s="77" t="s">
        <v>834</v>
      </c>
      <c r="B46" s="77"/>
      <c r="C46" s="77"/>
      <c r="D46" s="117" t="s">
        <v>835</v>
      </c>
      <c r="E46" s="105" t="s">
        <v>502</v>
      </c>
      <c r="F46" s="90"/>
      <c r="G46" s="22"/>
      <c r="H46" s="17"/>
      <c r="I46" s="77"/>
    </row>
    <row r="47" spans="1:9" ht="30" x14ac:dyDescent="0.25">
      <c r="A47" s="77" t="s">
        <v>836</v>
      </c>
      <c r="B47" s="77"/>
      <c r="C47" s="77"/>
      <c r="D47" s="118" t="s">
        <v>1435</v>
      </c>
      <c r="E47" s="105" t="s">
        <v>503</v>
      </c>
      <c r="F47" s="90"/>
      <c r="G47" s="22"/>
      <c r="H47" s="17"/>
      <c r="I47" s="77"/>
    </row>
    <row r="48" spans="1:9" x14ac:dyDescent="0.25">
      <c r="A48" s="77" t="s">
        <v>837</v>
      </c>
      <c r="B48" s="77"/>
      <c r="C48" s="77"/>
      <c r="D48" s="118" t="s">
        <v>395</v>
      </c>
      <c r="E48" s="105" t="s">
        <v>504</v>
      </c>
      <c r="F48" s="90"/>
      <c r="G48" s="22"/>
      <c r="H48" s="17"/>
      <c r="I48" s="77"/>
    </row>
    <row r="49" spans="1:9" x14ac:dyDescent="0.25">
      <c r="A49" s="77" t="s">
        <v>838</v>
      </c>
      <c r="B49" s="77"/>
      <c r="C49" s="77"/>
      <c r="D49" s="118" t="s">
        <v>396</v>
      </c>
      <c r="E49" s="105" t="s">
        <v>505</v>
      </c>
      <c r="F49" s="90"/>
      <c r="G49" s="22"/>
      <c r="H49" s="17"/>
      <c r="I49" s="77"/>
    </row>
    <row r="50" spans="1:9" ht="30" x14ac:dyDescent="0.25">
      <c r="A50" s="77"/>
      <c r="B50" s="77"/>
      <c r="C50" s="77"/>
      <c r="D50" s="118" t="s">
        <v>397</v>
      </c>
      <c r="E50" s="105" t="s">
        <v>506</v>
      </c>
      <c r="F50" s="90"/>
      <c r="G50" s="91"/>
      <c r="H50" s="17"/>
      <c r="I50" s="77"/>
    </row>
    <row r="51" spans="1:9" x14ac:dyDescent="0.25">
      <c r="A51" s="77" t="s">
        <v>839</v>
      </c>
      <c r="B51" s="77"/>
      <c r="C51" s="77"/>
      <c r="D51" s="119" t="s">
        <v>1438</v>
      </c>
      <c r="E51" s="105" t="s">
        <v>507</v>
      </c>
      <c r="F51" s="90"/>
      <c r="G51" s="22"/>
      <c r="H51" s="17"/>
      <c r="I51" s="77"/>
    </row>
    <row r="52" spans="1:9" x14ac:dyDescent="0.25">
      <c r="A52" s="77"/>
      <c r="B52" s="77"/>
      <c r="C52" s="77"/>
      <c r="D52" s="154" t="s">
        <v>398</v>
      </c>
      <c r="E52" s="105"/>
      <c r="F52" s="41"/>
      <c r="G52" s="22"/>
      <c r="H52" s="17"/>
      <c r="I52" s="77"/>
    </row>
    <row r="53" spans="1:9" x14ac:dyDescent="0.25">
      <c r="A53" s="77" t="s">
        <v>841</v>
      </c>
      <c r="B53" s="77" t="s">
        <v>842</v>
      </c>
      <c r="C53" s="77"/>
      <c r="D53" s="112" t="s">
        <v>1587</v>
      </c>
      <c r="E53" s="105" t="s">
        <v>508</v>
      </c>
      <c r="F53" s="90"/>
      <c r="G53" s="22"/>
      <c r="H53" s="17"/>
      <c r="I53" s="77"/>
    </row>
    <row r="54" spans="1:9" x14ac:dyDescent="0.25">
      <c r="A54" s="77" t="s">
        <v>841</v>
      </c>
      <c r="B54" s="77" t="s">
        <v>843</v>
      </c>
      <c r="C54" s="77"/>
      <c r="D54" s="112" t="s">
        <v>399</v>
      </c>
      <c r="E54" s="105" t="s">
        <v>509</v>
      </c>
      <c r="F54" s="90"/>
      <c r="G54" s="22"/>
      <c r="H54" s="17"/>
      <c r="I54" s="77"/>
    </row>
    <row r="55" spans="1:9" ht="30" x14ac:dyDescent="0.25">
      <c r="A55" s="77" t="s">
        <v>844</v>
      </c>
      <c r="B55" s="77"/>
      <c r="C55" s="77"/>
      <c r="D55" s="115" t="s">
        <v>400</v>
      </c>
      <c r="E55" s="105" t="s">
        <v>510</v>
      </c>
      <c r="F55" s="90"/>
      <c r="G55" s="22"/>
      <c r="H55" s="17"/>
      <c r="I55" s="77"/>
    </row>
    <row r="56" spans="1:9" x14ac:dyDescent="0.25">
      <c r="A56" s="77" t="s">
        <v>845</v>
      </c>
      <c r="B56" s="77"/>
      <c r="C56" s="77"/>
      <c r="D56" s="109" t="s">
        <v>401</v>
      </c>
      <c r="E56" s="105" t="s">
        <v>511</v>
      </c>
      <c r="F56" s="90"/>
      <c r="G56" s="22"/>
      <c r="H56" s="17"/>
      <c r="I56" s="77"/>
    </row>
    <row r="57" spans="1:9" s="68" customFormat="1" x14ac:dyDescent="0.25">
      <c r="A57" s="77" t="s">
        <v>1474</v>
      </c>
      <c r="B57" s="77"/>
      <c r="C57" s="77"/>
      <c r="D57" s="109" t="s">
        <v>1473</v>
      </c>
      <c r="E57" s="105" t="s">
        <v>512</v>
      </c>
      <c r="F57" s="90"/>
      <c r="G57" s="41"/>
      <c r="I57" s="77"/>
    </row>
    <row r="58" spans="1:9" x14ac:dyDescent="0.25">
      <c r="A58" s="77" t="s">
        <v>846</v>
      </c>
      <c r="B58" s="77" t="s">
        <v>786</v>
      </c>
      <c r="C58" s="77"/>
      <c r="D58" s="156" t="s">
        <v>402</v>
      </c>
      <c r="E58" s="105" t="s">
        <v>513</v>
      </c>
      <c r="F58" s="89">
        <f>F15+F24+F33+F36+F53+F54+F55+F56+F57+F25</f>
        <v>0</v>
      </c>
      <c r="G58" s="22"/>
      <c r="H58" s="17"/>
      <c r="I58" s="77"/>
    </row>
    <row r="59" spans="1:9" x14ac:dyDescent="0.25">
      <c r="A59" s="77"/>
      <c r="B59" s="77"/>
      <c r="C59" s="77" t="s">
        <v>359</v>
      </c>
      <c r="D59" s="17"/>
      <c r="E59" s="17"/>
      <c r="F59" s="17"/>
      <c r="G59" s="17"/>
      <c r="H59" s="17"/>
      <c r="I59" s="77"/>
    </row>
    <row r="60" spans="1:9" x14ac:dyDescent="0.25">
      <c r="A60" s="77"/>
      <c r="B60" s="77"/>
      <c r="C60" s="77" t="s">
        <v>362</v>
      </c>
      <c r="D60" s="77"/>
      <c r="E60" s="77"/>
      <c r="F60" s="77"/>
      <c r="G60" s="77"/>
      <c r="H60" s="77"/>
      <c r="I60" s="77" t="s">
        <v>363</v>
      </c>
    </row>
  </sheetData>
  <mergeCells count="5">
    <mergeCell ref="D12:D13"/>
    <mergeCell ref="E12:E13"/>
    <mergeCell ref="D11:G11"/>
    <mergeCell ref="E1:K1"/>
    <mergeCell ref="D4:H4"/>
  </mergeCells>
  <dataValidations count="1">
    <dataValidation type="decimal" allowBlank="1" showInputMessage="1" showErrorMessage="1" errorTitle="Input Error" error="Please enter a Whole Number between -999999999999999 and 999999999999999" sqref="F53:F58 F15:F51">
      <formula1>-999999999999999</formula1>
      <formula2>999999999999999</formula2>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K71"/>
  <sheetViews>
    <sheetView showGridLines="0" topLeftCell="D49" workbookViewId="0">
      <selection activeCell="F56" sqref="F56"/>
    </sheetView>
  </sheetViews>
  <sheetFormatPr defaultRowHeight="15" x14ac:dyDescent="0.25"/>
  <cols>
    <col min="1" max="3" width="0" hidden="1" customWidth="1"/>
    <col min="4" max="4" width="59.5703125" customWidth="1"/>
    <col min="5" max="5" width="10.28515625" bestFit="1" customWidth="1"/>
    <col min="6" max="6" width="20.7109375" customWidth="1"/>
  </cols>
  <sheetData>
    <row r="1" spans="1:11" ht="35.1" customHeight="1" x14ac:dyDescent="0.25">
      <c r="A1" s="20" t="s">
        <v>403</v>
      </c>
      <c r="B1" s="19"/>
      <c r="C1" s="19"/>
      <c r="D1" s="19"/>
      <c r="E1" s="183" t="s">
        <v>1626</v>
      </c>
      <c r="F1" s="184"/>
      <c r="G1" s="184"/>
      <c r="H1" s="184"/>
      <c r="I1" s="184"/>
      <c r="J1" s="184"/>
      <c r="K1" s="184"/>
    </row>
    <row r="3" spans="1:11" x14ac:dyDescent="0.25">
      <c r="A3" s="19"/>
      <c r="B3" s="19"/>
      <c r="C3" s="19"/>
      <c r="D3" s="19"/>
      <c r="E3" s="19"/>
      <c r="F3" s="19"/>
      <c r="G3" s="19"/>
      <c r="H3" s="19"/>
    </row>
    <row r="4" spans="1:11" ht="18.75" x14ac:dyDescent="0.3">
      <c r="A4" s="19"/>
      <c r="B4" s="19"/>
      <c r="C4" s="19"/>
      <c r="D4" s="196" t="s">
        <v>1672</v>
      </c>
      <c r="E4" s="197"/>
      <c r="F4" s="197"/>
      <c r="G4" s="197"/>
      <c r="H4" s="198"/>
    </row>
    <row r="5" spans="1:11" x14ac:dyDescent="0.25">
      <c r="A5" s="19"/>
      <c r="B5" s="19"/>
      <c r="C5" s="19"/>
      <c r="D5" s="12"/>
      <c r="E5" s="12"/>
      <c r="F5" s="12"/>
      <c r="G5" s="19"/>
      <c r="H5" s="19"/>
    </row>
    <row r="6" spans="1:11" x14ac:dyDescent="0.25">
      <c r="D6" s="12"/>
      <c r="E6" s="12"/>
      <c r="F6" s="12"/>
    </row>
    <row r="7" spans="1:11" x14ac:dyDescent="0.25">
      <c r="A7" s="77"/>
      <c r="B7" s="77"/>
      <c r="C7" s="77" t="s">
        <v>434</v>
      </c>
      <c r="D7" s="77"/>
      <c r="E7" s="77"/>
      <c r="F7" s="77"/>
      <c r="G7" s="77"/>
      <c r="H7" s="77"/>
    </row>
    <row r="8" spans="1:11" hidden="1" x14ac:dyDescent="0.25">
      <c r="A8" s="77"/>
      <c r="B8" s="77"/>
      <c r="C8" s="77"/>
      <c r="D8" s="77"/>
      <c r="E8" s="77" t="s">
        <v>521</v>
      </c>
      <c r="F8" s="77"/>
      <c r="G8" s="77"/>
      <c r="H8" s="77"/>
    </row>
    <row r="9" spans="1:11" hidden="1" x14ac:dyDescent="0.25">
      <c r="A9" s="77"/>
      <c r="B9" s="77"/>
      <c r="C9" s="77"/>
      <c r="D9" s="77"/>
      <c r="E9" s="77"/>
      <c r="F9" s="77"/>
      <c r="G9" s="77"/>
      <c r="H9" s="77"/>
    </row>
    <row r="10" spans="1:11" hidden="1" x14ac:dyDescent="0.25">
      <c r="A10" s="77"/>
      <c r="B10" s="77"/>
      <c r="C10" s="77" t="s">
        <v>360</v>
      </c>
      <c r="D10" s="77" t="s">
        <v>364</v>
      </c>
      <c r="E10" s="77" t="s">
        <v>364</v>
      </c>
      <c r="F10" s="77"/>
      <c r="G10" s="77" t="s">
        <v>359</v>
      </c>
      <c r="H10" s="77" t="s">
        <v>361</v>
      </c>
    </row>
    <row r="11" spans="1:11" s="73" customFormat="1" hidden="1" x14ac:dyDescent="0.25">
      <c r="A11" s="77"/>
      <c r="B11" s="77"/>
      <c r="C11" s="77" t="s">
        <v>1600</v>
      </c>
      <c r="D11" s="36"/>
      <c r="E11" s="74" t="s">
        <v>194</v>
      </c>
      <c r="F11" s="75">
        <f>StartUp!D8</f>
        <v>0</v>
      </c>
      <c r="H11" s="77"/>
    </row>
    <row r="12" spans="1:11" s="73" customFormat="1" hidden="1" x14ac:dyDescent="0.25">
      <c r="A12" s="77"/>
      <c r="B12" s="77"/>
      <c r="C12" s="77" t="s">
        <v>1599</v>
      </c>
      <c r="D12" s="36"/>
      <c r="E12" s="74" t="s">
        <v>195</v>
      </c>
      <c r="F12" s="75">
        <f>StartUp!D9</f>
        <v>0</v>
      </c>
      <c r="H12" s="77"/>
    </row>
    <row r="13" spans="1:11" s="28" customFormat="1" x14ac:dyDescent="0.25">
      <c r="A13" s="77"/>
      <c r="B13" s="77"/>
      <c r="C13" s="77" t="s">
        <v>555</v>
      </c>
      <c r="D13" s="187" t="s">
        <v>1477</v>
      </c>
      <c r="E13" s="188"/>
      <c r="F13" s="189"/>
      <c r="H13" s="77"/>
    </row>
    <row r="14" spans="1:11" s="68" customFormat="1" x14ac:dyDescent="0.25">
      <c r="A14" s="77"/>
      <c r="B14" s="77"/>
      <c r="C14" s="77" t="s">
        <v>364</v>
      </c>
      <c r="D14" s="199" t="s">
        <v>848</v>
      </c>
      <c r="E14" s="199"/>
      <c r="F14" s="120" t="s">
        <v>1578</v>
      </c>
      <c r="H14" s="77"/>
    </row>
    <row r="15" spans="1:11" x14ac:dyDescent="0.25">
      <c r="A15" s="77"/>
      <c r="B15" s="77"/>
      <c r="C15" s="77" t="s">
        <v>364</v>
      </c>
      <c r="D15" s="200"/>
      <c r="E15" s="200"/>
      <c r="F15" s="111" t="s">
        <v>522</v>
      </c>
      <c r="G15" s="19"/>
      <c r="H15" s="77"/>
    </row>
    <row r="16" spans="1:11" x14ac:dyDescent="0.25">
      <c r="A16" s="77" t="s">
        <v>521</v>
      </c>
      <c r="B16" s="77"/>
      <c r="C16" s="77" t="s">
        <v>364</v>
      </c>
      <c r="D16" s="201"/>
      <c r="E16" s="201"/>
      <c r="F16" s="111" t="s">
        <v>470</v>
      </c>
      <c r="G16" s="19"/>
      <c r="H16" s="77"/>
    </row>
    <row r="17" spans="1:8" x14ac:dyDescent="0.25">
      <c r="A17" s="77"/>
      <c r="B17" s="77"/>
      <c r="C17" s="77" t="s">
        <v>359</v>
      </c>
      <c r="D17" s="12"/>
      <c r="E17" s="12"/>
      <c r="F17" s="12"/>
      <c r="G17" s="19"/>
      <c r="H17" s="77"/>
    </row>
    <row r="18" spans="1:8" x14ac:dyDescent="0.25">
      <c r="A18" s="77" t="s">
        <v>875</v>
      </c>
      <c r="B18" s="77"/>
      <c r="C18" s="77"/>
      <c r="D18" s="154" t="s">
        <v>404</v>
      </c>
      <c r="E18" s="105" t="s">
        <v>471</v>
      </c>
      <c r="F18" s="89">
        <f>F19+F32+F36</f>
        <v>0</v>
      </c>
      <c r="G18" s="19"/>
      <c r="H18" s="77"/>
    </row>
    <row r="19" spans="1:8" x14ac:dyDescent="0.25">
      <c r="A19" s="77" t="s">
        <v>864</v>
      </c>
      <c r="B19" s="77"/>
      <c r="C19" s="77"/>
      <c r="D19" s="154" t="s">
        <v>405</v>
      </c>
      <c r="E19" s="105" t="s">
        <v>472</v>
      </c>
      <c r="F19" s="89">
        <f>F22+F23+F26+F29+F31</f>
        <v>0</v>
      </c>
      <c r="G19" s="19"/>
      <c r="H19" s="77"/>
    </row>
    <row r="20" spans="1:8" x14ac:dyDescent="0.25">
      <c r="A20" s="77" t="s">
        <v>849</v>
      </c>
      <c r="B20" s="77"/>
      <c r="C20" s="77"/>
      <c r="D20" s="114" t="s">
        <v>406</v>
      </c>
      <c r="E20" s="105" t="s">
        <v>473</v>
      </c>
      <c r="F20" s="90"/>
      <c r="G20" s="19"/>
      <c r="H20" s="77"/>
    </row>
    <row r="21" spans="1:8" x14ac:dyDescent="0.25">
      <c r="A21" s="77" t="s">
        <v>850</v>
      </c>
      <c r="B21" s="77"/>
      <c r="C21" s="77"/>
      <c r="D21" s="114" t="s">
        <v>1429</v>
      </c>
      <c r="E21" s="105" t="s">
        <v>474</v>
      </c>
      <c r="F21" s="90"/>
      <c r="H21" s="77"/>
    </row>
    <row r="22" spans="1:8" x14ac:dyDescent="0.25">
      <c r="A22" s="77" t="s">
        <v>851</v>
      </c>
      <c r="B22" s="77"/>
      <c r="C22" s="77"/>
      <c r="D22" s="156" t="s">
        <v>407</v>
      </c>
      <c r="E22" s="105" t="s">
        <v>475</v>
      </c>
      <c r="F22" s="89">
        <f>F20+F21</f>
        <v>0</v>
      </c>
      <c r="H22" s="77"/>
    </row>
    <row r="23" spans="1:8" x14ac:dyDescent="0.25">
      <c r="A23" s="77" t="s">
        <v>852</v>
      </c>
      <c r="B23" s="77"/>
      <c r="C23" s="77"/>
      <c r="D23" s="156" t="s">
        <v>853</v>
      </c>
      <c r="E23" s="105" t="s">
        <v>476</v>
      </c>
      <c r="F23" s="89">
        <f>F24+F25</f>
        <v>0</v>
      </c>
      <c r="H23" s="77"/>
    </row>
    <row r="24" spans="1:8" x14ac:dyDescent="0.25">
      <c r="A24" s="77" t="s">
        <v>854</v>
      </c>
      <c r="B24" s="77"/>
      <c r="C24" s="77"/>
      <c r="D24" s="112" t="s">
        <v>408</v>
      </c>
      <c r="E24" s="105" t="s">
        <v>477</v>
      </c>
      <c r="F24" s="90"/>
      <c r="H24" s="77"/>
    </row>
    <row r="25" spans="1:8" x14ac:dyDescent="0.25">
      <c r="A25" s="77" t="s">
        <v>855</v>
      </c>
      <c r="B25" s="77"/>
      <c r="C25" s="77"/>
      <c r="D25" s="112" t="s">
        <v>409</v>
      </c>
      <c r="E25" s="105" t="s">
        <v>478</v>
      </c>
      <c r="F25" s="90"/>
      <c r="H25" s="77"/>
    </row>
    <row r="26" spans="1:8" x14ac:dyDescent="0.25">
      <c r="A26" s="77" t="s">
        <v>856</v>
      </c>
      <c r="B26" s="77"/>
      <c r="C26" s="77"/>
      <c r="D26" s="156" t="s">
        <v>857</v>
      </c>
      <c r="E26" s="105" t="s">
        <v>479</v>
      </c>
      <c r="F26" s="89">
        <f>F27+F28</f>
        <v>0</v>
      </c>
      <c r="H26" s="77"/>
    </row>
    <row r="27" spans="1:8" x14ac:dyDescent="0.25">
      <c r="A27" s="77" t="s">
        <v>858</v>
      </c>
      <c r="B27" s="77"/>
      <c r="C27" s="77"/>
      <c r="D27" s="112" t="s">
        <v>410</v>
      </c>
      <c r="E27" s="105" t="s">
        <v>480</v>
      </c>
      <c r="F27" s="90"/>
      <c r="H27" s="77"/>
    </row>
    <row r="28" spans="1:8" x14ac:dyDescent="0.25">
      <c r="A28" s="77" t="s">
        <v>859</v>
      </c>
      <c r="B28" s="77"/>
      <c r="C28" s="77"/>
      <c r="D28" s="112" t="s">
        <v>411</v>
      </c>
      <c r="E28" s="105" t="s">
        <v>481</v>
      </c>
      <c r="F28" s="90"/>
      <c r="H28" s="77"/>
    </row>
    <row r="29" spans="1:8" x14ac:dyDescent="0.25">
      <c r="A29" s="77" t="s">
        <v>860</v>
      </c>
      <c r="B29" s="77" t="s">
        <v>811</v>
      </c>
      <c r="C29" s="77"/>
      <c r="D29" s="109" t="s">
        <v>861</v>
      </c>
      <c r="E29" s="105" t="s">
        <v>482</v>
      </c>
      <c r="F29" s="90"/>
      <c r="H29" s="77"/>
    </row>
    <row r="30" spans="1:8" x14ac:dyDescent="0.25">
      <c r="A30" s="77" t="s">
        <v>860</v>
      </c>
      <c r="B30" s="77" t="s">
        <v>814</v>
      </c>
      <c r="C30" s="77"/>
      <c r="D30" s="121" t="s">
        <v>412</v>
      </c>
      <c r="E30" s="105" t="s">
        <v>483</v>
      </c>
      <c r="F30" s="90"/>
      <c r="H30" s="77"/>
    </row>
    <row r="31" spans="1:8" x14ac:dyDescent="0.25">
      <c r="A31" s="77" t="s">
        <v>862</v>
      </c>
      <c r="B31" s="77"/>
      <c r="C31" s="77"/>
      <c r="D31" s="109" t="s">
        <v>863</v>
      </c>
      <c r="E31" s="105" t="s">
        <v>484</v>
      </c>
      <c r="F31" s="90"/>
      <c r="H31" s="77"/>
    </row>
    <row r="32" spans="1:8" x14ac:dyDescent="0.25">
      <c r="A32" s="77" t="s">
        <v>865</v>
      </c>
      <c r="B32" s="77"/>
      <c r="C32" s="77"/>
      <c r="D32" s="154" t="s">
        <v>413</v>
      </c>
      <c r="E32" s="105" t="s">
        <v>485</v>
      </c>
      <c r="F32" s="89">
        <f>F33+F35</f>
        <v>0</v>
      </c>
      <c r="H32" s="77"/>
    </row>
    <row r="33" spans="1:8" x14ac:dyDescent="0.25">
      <c r="A33" s="77" t="s">
        <v>866</v>
      </c>
      <c r="B33" s="77"/>
      <c r="C33" s="77"/>
      <c r="D33" s="122" t="s">
        <v>867</v>
      </c>
      <c r="E33" s="105" t="s">
        <v>486</v>
      </c>
      <c r="F33" s="90"/>
      <c r="H33" s="77"/>
    </row>
    <row r="34" spans="1:8" x14ac:dyDescent="0.25">
      <c r="A34" s="77" t="s">
        <v>1214</v>
      </c>
      <c r="B34" s="77"/>
      <c r="C34" s="77"/>
      <c r="D34" s="123" t="s">
        <v>1213</v>
      </c>
      <c r="E34" s="105" t="s">
        <v>487</v>
      </c>
      <c r="F34" s="90"/>
      <c r="H34" s="77"/>
    </row>
    <row r="35" spans="1:8" s="40" customFormat="1" x14ac:dyDescent="0.25">
      <c r="A35" s="77" t="s">
        <v>868</v>
      </c>
      <c r="B35" s="77"/>
      <c r="C35" s="77"/>
      <c r="D35" s="124" t="s">
        <v>869</v>
      </c>
      <c r="E35" s="105" t="s">
        <v>488</v>
      </c>
      <c r="F35" s="90"/>
      <c r="H35" s="77"/>
    </row>
    <row r="36" spans="1:8" x14ac:dyDescent="0.25">
      <c r="A36" s="77" t="s">
        <v>870</v>
      </c>
      <c r="B36" s="77"/>
      <c r="C36" s="77"/>
      <c r="D36" s="158" t="s">
        <v>414</v>
      </c>
      <c r="E36" s="105" t="s">
        <v>489</v>
      </c>
      <c r="F36" s="89">
        <f>F37+F38+F39+F40</f>
        <v>0</v>
      </c>
      <c r="H36" s="77"/>
    </row>
    <row r="37" spans="1:8" x14ac:dyDescent="0.25">
      <c r="A37" s="77" t="s">
        <v>871</v>
      </c>
      <c r="B37" s="77"/>
      <c r="C37" s="77"/>
      <c r="D37" s="122" t="s">
        <v>415</v>
      </c>
      <c r="E37" s="105" t="s">
        <v>490</v>
      </c>
      <c r="F37" s="90"/>
      <c r="H37" s="77"/>
    </row>
    <row r="38" spans="1:8" x14ac:dyDescent="0.25">
      <c r="A38" s="77" t="s">
        <v>872</v>
      </c>
      <c r="B38" s="77"/>
      <c r="C38" s="77"/>
      <c r="D38" s="122" t="s">
        <v>416</v>
      </c>
      <c r="E38" s="105" t="s">
        <v>491</v>
      </c>
      <c r="F38" s="90"/>
      <c r="H38" s="77"/>
    </row>
    <row r="39" spans="1:8" x14ac:dyDescent="0.25">
      <c r="A39" s="77" t="s">
        <v>873</v>
      </c>
      <c r="B39" s="77"/>
      <c r="C39" s="77"/>
      <c r="D39" s="122" t="s">
        <v>417</v>
      </c>
      <c r="E39" s="105" t="s">
        <v>492</v>
      </c>
      <c r="F39" s="90"/>
      <c r="H39" s="77"/>
    </row>
    <row r="40" spans="1:8" x14ac:dyDescent="0.25">
      <c r="A40" s="77" t="s">
        <v>874</v>
      </c>
      <c r="B40" s="77"/>
      <c r="C40" s="77"/>
      <c r="D40" s="122" t="s">
        <v>1007</v>
      </c>
      <c r="E40" s="105" t="s">
        <v>493</v>
      </c>
      <c r="F40" s="90"/>
      <c r="H40" s="77"/>
    </row>
    <row r="41" spans="1:8" x14ac:dyDescent="0.25">
      <c r="A41" s="77" t="s">
        <v>876</v>
      </c>
      <c r="B41" s="77"/>
      <c r="C41" s="77"/>
      <c r="D41" s="109" t="s">
        <v>418</v>
      </c>
      <c r="E41" s="105" t="s">
        <v>494</v>
      </c>
      <c r="F41" s="90"/>
      <c r="H41" s="77"/>
    </row>
    <row r="42" spans="1:8" x14ac:dyDescent="0.25">
      <c r="A42" s="77" t="s">
        <v>877</v>
      </c>
      <c r="B42" s="77"/>
      <c r="C42" s="77"/>
      <c r="D42" s="156" t="s">
        <v>1475</v>
      </c>
      <c r="E42" s="105" t="s">
        <v>495</v>
      </c>
      <c r="F42" s="89">
        <f>F18+F41</f>
        <v>0</v>
      </c>
      <c r="H42" s="77"/>
    </row>
    <row r="43" spans="1:8" x14ac:dyDescent="0.25">
      <c r="A43" s="77"/>
      <c r="B43" s="77"/>
      <c r="C43" s="77"/>
      <c r="D43" s="159" t="s">
        <v>419</v>
      </c>
      <c r="E43" s="105"/>
      <c r="F43" s="22"/>
      <c r="H43" s="77"/>
    </row>
    <row r="44" spans="1:8" x14ac:dyDescent="0.25">
      <c r="A44" s="77"/>
      <c r="B44" s="77"/>
      <c r="C44" s="77"/>
      <c r="D44" s="159" t="s">
        <v>433</v>
      </c>
      <c r="E44" s="105"/>
      <c r="F44" s="22"/>
      <c r="H44" s="77"/>
    </row>
    <row r="45" spans="1:8" x14ac:dyDescent="0.25">
      <c r="A45" s="77" t="s">
        <v>878</v>
      </c>
      <c r="B45" s="77"/>
      <c r="C45" s="77"/>
      <c r="D45" s="114" t="s">
        <v>420</v>
      </c>
      <c r="E45" s="105" t="s">
        <v>496</v>
      </c>
      <c r="F45" s="90"/>
      <c r="H45" s="77"/>
    </row>
    <row r="46" spans="1:8" x14ac:dyDescent="0.25">
      <c r="A46" s="77" t="s">
        <v>883</v>
      </c>
      <c r="B46" s="77"/>
      <c r="C46" s="77"/>
      <c r="D46" s="155" t="s">
        <v>421</v>
      </c>
      <c r="E46" s="105" t="s">
        <v>497</v>
      </c>
      <c r="F46" s="89">
        <f>SUM(F47:F50)</f>
        <v>0</v>
      </c>
      <c r="H46" s="77"/>
    </row>
    <row r="47" spans="1:8" x14ac:dyDescent="0.25">
      <c r="A47" s="77" t="s">
        <v>879</v>
      </c>
      <c r="B47" s="77"/>
      <c r="C47" s="77"/>
      <c r="D47" s="112" t="s">
        <v>408</v>
      </c>
      <c r="E47" s="105" t="s">
        <v>498</v>
      </c>
      <c r="F47" s="90"/>
      <c r="H47" s="77"/>
    </row>
    <row r="48" spans="1:8" x14ac:dyDescent="0.25">
      <c r="A48" s="77" t="s">
        <v>880</v>
      </c>
      <c r="B48" s="77"/>
      <c r="C48" s="77"/>
      <c r="D48" s="112" t="s">
        <v>422</v>
      </c>
      <c r="E48" s="105" t="s">
        <v>499</v>
      </c>
      <c r="F48" s="90"/>
      <c r="H48" s="77"/>
    </row>
    <row r="49" spans="1:8" x14ac:dyDescent="0.25">
      <c r="A49" s="77" t="s">
        <v>881</v>
      </c>
      <c r="B49" s="77"/>
      <c r="C49" s="77"/>
      <c r="D49" s="112" t="s">
        <v>423</v>
      </c>
      <c r="E49" s="105" t="s">
        <v>500</v>
      </c>
      <c r="F49" s="90"/>
      <c r="H49" s="77"/>
    </row>
    <row r="50" spans="1:8" x14ac:dyDescent="0.25">
      <c r="A50" s="77" t="s">
        <v>882</v>
      </c>
      <c r="B50" s="77"/>
      <c r="C50" s="77"/>
      <c r="D50" s="112" t="s">
        <v>424</v>
      </c>
      <c r="E50" s="105" t="s">
        <v>501</v>
      </c>
      <c r="F50" s="90"/>
      <c r="H50" s="77"/>
    </row>
    <row r="51" spans="1:8" x14ac:dyDescent="0.25">
      <c r="A51" s="77" t="s">
        <v>884</v>
      </c>
      <c r="B51" s="77"/>
      <c r="C51" s="77"/>
      <c r="D51" s="125" t="s">
        <v>425</v>
      </c>
      <c r="E51" s="105" t="s">
        <v>503</v>
      </c>
      <c r="F51" s="90"/>
      <c r="H51" s="77"/>
    </row>
    <row r="52" spans="1:8" x14ac:dyDescent="0.25">
      <c r="A52" s="77" t="s">
        <v>885</v>
      </c>
      <c r="B52" s="77"/>
      <c r="C52" s="77"/>
      <c r="D52" s="113" t="s">
        <v>426</v>
      </c>
      <c r="E52" s="105" t="s">
        <v>504</v>
      </c>
      <c r="F52" s="90"/>
      <c r="H52" s="77"/>
    </row>
    <row r="53" spans="1:8" x14ac:dyDescent="0.25">
      <c r="A53" s="77" t="s">
        <v>886</v>
      </c>
      <c r="B53" s="77"/>
      <c r="C53" s="77"/>
      <c r="D53" s="114" t="s">
        <v>427</v>
      </c>
      <c r="E53" s="105" t="s">
        <v>505</v>
      </c>
      <c r="F53" s="90"/>
      <c r="H53" s="77"/>
    </row>
    <row r="54" spans="1:8" x14ac:dyDescent="0.25">
      <c r="A54" s="77" t="s">
        <v>887</v>
      </c>
      <c r="B54" s="77"/>
      <c r="C54" s="77"/>
      <c r="D54" s="114" t="s">
        <v>888</v>
      </c>
      <c r="E54" s="105" t="s">
        <v>506</v>
      </c>
      <c r="F54" s="90"/>
      <c r="H54" s="77"/>
    </row>
    <row r="55" spans="1:8" x14ac:dyDescent="0.25">
      <c r="A55" s="77" t="s">
        <v>889</v>
      </c>
      <c r="B55" s="77"/>
      <c r="C55" s="77"/>
      <c r="D55" s="114" t="s">
        <v>890</v>
      </c>
      <c r="E55" s="105" t="s">
        <v>507</v>
      </c>
      <c r="F55" s="90"/>
      <c r="H55" s="77"/>
    </row>
    <row r="56" spans="1:8" x14ac:dyDescent="0.25">
      <c r="A56" s="77" t="s">
        <v>891</v>
      </c>
      <c r="B56" s="77"/>
      <c r="C56" s="77"/>
      <c r="D56" s="114" t="s">
        <v>892</v>
      </c>
      <c r="E56" s="105" t="s">
        <v>508</v>
      </c>
      <c r="F56" s="90"/>
      <c r="H56" s="77"/>
    </row>
    <row r="57" spans="1:8" x14ac:dyDescent="0.25">
      <c r="A57" s="77" t="s">
        <v>893</v>
      </c>
      <c r="B57" s="77"/>
      <c r="C57" s="77"/>
      <c r="D57" s="114" t="s">
        <v>894</v>
      </c>
      <c r="E57" s="105" t="s">
        <v>509</v>
      </c>
      <c r="F57" s="90"/>
      <c r="H57" s="77"/>
    </row>
    <row r="58" spans="1:8" x14ac:dyDescent="0.25">
      <c r="A58" s="77" t="s">
        <v>895</v>
      </c>
      <c r="B58" s="77"/>
      <c r="C58" s="77"/>
      <c r="D58" s="114" t="s">
        <v>896</v>
      </c>
      <c r="E58" s="105" t="s">
        <v>510</v>
      </c>
      <c r="F58" s="90"/>
      <c r="H58" s="77"/>
    </row>
    <row r="59" spans="1:8" x14ac:dyDescent="0.25">
      <c r="A59" s="77" t="s">
        <v>897</v>
      </c>
      <c r="B59" s="77"/>
      <c r="C59" s="77"/>
      <c r="D59" s="153" t="s">
        <v>898</v>
      </c>
      <c r="E59" s="105" t="s">
        <v>511</v>
      </c>
      <c r="F59" s="89">
        <f>F60+F61</f>
        <v>0</v>
      </c>
      <c r="H59" s="77"/>
    </row>
    <row r="60" spans="1:8" x14ac:dyDescent="0.25">
      <c r="A60" s="77" t="s">
        <v>899</v>
      </c>
      <c r="B60" s="77"/>
      <c r="C60" s="77"/>
      <c r="D60" s="114" t="s">
        <v>900</v>
      </c>
      <c r="E60" s="105" t="s">
        <v>512</v>
      </c>
      <c r="F60" s="90"/>
      <c r="H60" s="77"/>
    </row>
    <row r="61" spans="1:8" x14ac:dyDescent="0.25">
      <c r="A61" s="77" t="s">
        <v>901</v>
      </c>
      <c r="B61" s="77"/>
      <c r="C61" s="77"/>
      <c r="D61" s="112" t="s">
        <v>1439</v>
      </c>
      <c r="E61" s="105" t="s">
        <v>513</v>
      </c>
      <c r="F61" s="90"/>
      <c r="H61" s="77"/>
    </row>
    <row r="62" spans="1:8" x14ac:dyDescent="0.25">
      <c r="A62" s="77" t="s">
        <v>902</v>
      </c>
      <c r="B62" s="77"/>
      <c r="C62" s="77"/>
      <c r="D62" s="114" t="s">
        <v>903</v>
      </c>
      <c r="E62" s="105" t="s">
        <v>514</v>
      </c>
      <c r="F62" s="90"/>
      <c r="H62" s="77"/>
    </row>
    <row r="63" spans="1:8" x14ac:dyDescent="0.25">
      <c r="A63" s="77" t="s">
        <v>904</v>
      </c>
      <c r="B63" s="77"/>
      <c r="C63" s="77"/>
      <c r="D63" s="114" t="s">
        <v>905</v>
      </c>
      <c r="E63" s="105" t="s">
        <v>515</v>
      </c>
      <c r="F63" s="90"/>
      <c r="H63" s="77"/>
    </row>
    <row r="64" spans="1:8" x14ac:dyDescent="0.25">
      <c r="A64" s="77" t="s">
        <v>906</v>
      </c>
      <c r="B64" s="77"/>
      <c r="C64" s="77"/>
      <c r="D64" s="110" t="s">
        <v>428</v>
      </c>
      <c r="E64" s="105" t="s">
        <v>516</v>
      </c>
      <c r="F64" s="90"/>
      <c r="H64" s="77"/>
    </row>
    <row r="65" spans="1:8" x14ac:dyDescent="0.25">
      <c r="A65" s="77" t="s">
        <v>907</v>
      </c>
      <c r="B65" s="77"/>
      <c r="C65" s="77"/>
      <c r="D65" s="153" t="s">
        <v>429</v>
      </c>
      <c r="E65" s="105" t="s">
        <v>517</v>
      </c>
      <c r="F65" s="89">
        <f>SUM(F45,F46,F51:F59,F62:F64)</f>
        <v>0</v>
      </c>
      <c r="H65" s="77"/>
    </row>
    <row r="66" spans="1:8" x14ac:dyDescent="0.25">
      <c r="A66" s="77" t="s">
        <v>908</v>
      </c>
      <c r="B66" s="77"/>
      <c r="C66" s="77"/>
      <c r="D66" s="153" t="s">
        <v>430</v>
      </c>
      <c r="E66" s="105" t="s">
        <v>518</v>
      </c>
      <c r="F66" s="89">
        <f>F42-F65</f>
        <v>0</v>
      </c>
      <c r="G66" s="19"/>
      <c r="H66" s="77"/>
    </row>
    <row r="67" spans="1:8" x14ac:dyDescent="0.25">
      <c r="A67" s="77" t="s">
        <v>909</v>
      </c>
      <c r="B67" s="77"/>
      <c r="C67" s="77"/>
      <c r="D67" s="126" t="s">
        <v>431</v>
      </c>
      <c r="E67" s="105" t="s">
        <v>519</v>
      </c>
      <c r="F67" s="90"/>
      <c r="G67" s="19"/>
      <c r="H67" s="77"/>
    </row>
    <row r="68" spans="1:8" x14ac:dyDescent="0.25">
      <c r="A68" s="77" t="s">
        <v>910</v>
      </c>
      <c r="B68" s="77"/>
      <c r="C68" s="77"/>
      <c r="D68" s="153" t="s">
        <v>432</v>
      </c>
      <c r="E68" s="105" t="s">
        <v>520</v>
      </c>
      <c r="F68" s="89">
        <f>F66-F67</f>
        <v>0</v>
      </c>
      <c r="G68" s="19"/>
      <c r="H68" s="77"/>
    </row>
    <row r="69" spans="1:8" x14ac:dyDescent="0.25">
      <c r="A69" s="77"/>
      <c r="B69" s="77"/>
      <c r="C69" s="77" t="s">
        <v>359</v>
      </c>
      <c r="D69" s="19"/>
      <c r="E69" s="19"/>
      <c r="F69" s="19"/>
      <c r="G69" s="19"/>
      <c r="H69" s="77"/>
    </row>
    <row r="70" spans="1:8" x14ac:dyDescent="0.25">
      <c r="A70" s="77"/>
      <c r="B70" s="77"/>
      <c r="C70" s="77" t="s">
        <v>362</v>
      </c>
      <c r="D70" s="77"/>
      <c r="E70" s="77"/>
      <c r="F70" s="77"/>
      <c r="G70" s="77"/>
      <c r="H70" s="77" t="s">
        <v>363</v>
      </c>
    </row>
    <row r="71" spans="1:8" x14ac:dyDescent="0.25">
      <c r="A71" s="19"/>
      <c r="B71" s="19"/>
      <c r="C71" s="19"/>
      <c r="D71" s="19"/>
      <c r="E71" s="19"/>
      <c r="F71" s="19"/>
      <c r="G71" s="19"/>
      <c r="H71" s="19"/>
    </row>
  </sheetData>
  <mergeCells count="5">
    <mergeCell ref="D13:F13"/>
    <mergeCell ref="D14:D16"/>
    <mergeCell ref="E14:E16"/>
    <mergeCell ref="E1:K1"/>
    <mergeCell ref="D4:H4"/>
  </mergeCells>
  <dataValidations count="1">
    <dataValidation type="decimal" allowBlank="1" showInputMessage="1" showErrorMessage="1" errorTitle="Input Error" error="Please enter a Whole Number between -999999999999999 and 999999999999999" sqref="F45:F68 F18:F42">
      <formula1>-999999999999999</formula1>
      <formula2>999999999999999</formula2>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58"/>
  <sheetViews>
    <sheetView showGridLines="0" topLeftCell="D3" workbookViewId="0">
      <selection activeCell="D39" sqref="D39:D40"/>
    </sheetView>
  </sheetViews>
  <sheetFormatPr defaultRowHeight="15" x14ac:dyDescent="0.25"/>
  <cols>
    <col min="1" max="1" width="15.85546875" hidden="1" customWidth="1"/>
    <col min="2" max="2" width="11.85546875" hidden="1" customWidth="1"/>
    <col min="3" max="3" width="20.7109375" hidden="1" customWidth="1"/>
    <col min="4" max="12" width="20.7109375" customWidth="1"/>
  </cols>
  <sheetData>
    <row r="1" spans="1:14" ht="35.1" customHeight="1" x14ac:dyDescent="0.25">
      <c r="A1" s="14" t="s">
        <v>1478</v>
      </c>
      <c r="E1" s="183" t="s">
        <v>1627</v>
      </c>
      <c r="F1" s="184"/>
      <c r="G1" s="184"/>
      <c r="H1" s="184"/>
      <c r="I1" s="184"/>
      <c r="J1" s="184"/>
      <c r="K1" s="184"/>
    </row>
    <row r="3" spans="1:14" ht="18.75" x14ac:dyDescent="0.3">
      <c r="D3" s="196" t="s">
        <v>1672</v>
      </c>
      <c r="E3" s="197"/>
      <c r="F3" s="197"/>
      <c r="G3" s="197"/>
      <c r="H3" s="198"/>
    </row>
    <row r="4" spans="1:14" s="40" customFormat="1" x14ac:dyDescent="0.25"/>
    <row r="6" spans="1:14" x14ac:dyDescent="0.25">
      <c r="A6" s="77"/>
      <c r="B6" s="77" t="b">
        <v>0</v>
      </c>
      <c r="C6" s="77" t="s">
        <v>1215</v>
      </c>
      <c r="D6" s="77"/>
      <c r="E6" s="77"/>
      <c r="F6" s="77"/>
      <c r="G6" s="77"/>
      <c r="H6" s="77"/>
      <c r="I6" s="77"/>
      <c r="J6" s="77"/>
      <c r="K6" s="77"/>
      <c r="L6" s="77"/>
      <c r="M6" s="77"/>
      <c r="N6" s="77"/>
    </row>
    <row r="7" spans="1:14" hidden="1" x14ac:dyDescent="0.25">
      <c r="A7" s="77"/>
      <c r="B7" s="77"/>
      <c r="C7" s="77"/>
      <c r="D7" s="77"/>
      <c r="E7" s="77" t="s">
        <v>1177</v>
      </c>
      <c r="F7" s="77" t="s">
        <v>1178</v>
      </c>
      <c r="G7" s="77" t="s">
        <v>772</v>
      </c>
      <c r="H7" s="77" t="s">
        <v>783</v>
      </c>
      <c r="I7" s="77" t="s">
        <v>1480</v>
      </c>
      <c r="J7" s="77" t="s">
        <v>777</v>
      </c>
      <c r="K7" s="77" t="s">
        <v>1239</v>
      </c>
      <c r="L7" s="77" t="s">
        <v>779</v>
      </c>
      <c r="M7" s="77"/>
      <c r="N7" s="77"/>
    </row>
    <row r="8" spans="1:14" hidden="1" x14ac:dyDescent="0.25">
      <c r="A8" s="77"/>
      <c r="B8" s="77"/>
      <c r="C8" s="77"/>
      <c r="D8" s="77" t="s">
        <v>1223</v>
      </c>
      <c r="E8" s="77" t="s">
        <v>1240</v>
      </c>
      <c r="F8" s="77" t="s">
        <v>1240</v>
      </c>
      <c r="G8" s="77" t="s">
        <v>1240</v>
      </c>
      <c r="H8" s="77" t="s">
        <v>1240</v>
      </c>
      <c r="I8" s="77" t="s">
        <v>1240</v>
      </c>
      <c r="J8" s="77" t="s">
        <v>1240</v>
      </c>
      <c r="K8" s="77" t="s">
        <v>1240</v>
      </c>
      <c r="L8" s="77" t="s">
        <v>1240</v>
      </c>
      <c r="M8" s="77"/>
      <c r="N8" s="77"/>
    </row>
    <row r="9" spans="1:14" hidden="1" x14ac:dyDescent="0.25">
      <c r="A9" s="77"/>
      <c r="B9" s="77"/>
      <c r="C9" s="77" t="s">
        <v>360</v>
      </c>
      <c r="D9" s="77" t="s">
        <v>524</v>
      </c>
      <c r="E9" s="77"/>
      <c r="F9" s="77"/>
      <c r="G9" s="77"/>
      <c r="H9" s="77"/>
      <c r="I9" s="77"/>
      <c r="J9" s="77"/>
      <c r="K9" s="77"/>
      <c r="L9" s="77"/>
      <c r="M9" s="77" t="s">
        <v>359</v>
      </c>
      <c r="N9" s="77" t="s">
        <v>361</v>
      </c>
    </row>
    <row r="10" spans="1:14" s="40" customFormat="1" x14ac:dyDescent="0.25">
      <c r="A10" s="77"/>
      <c r="B10" s="77"/>
      <c r="C10" s="77" t="s">
        <v>555</v>
      </c>
      <c r="D10" s="187" t="s">
        <v>1231</v>
      </c>
      <c r="E10" s="188"/>
      <c r="F10" s="188"/>
      <c r="G10" s="188"/>
      <c r="H10" s="188"/>
      <c r="I10" s="188"/>
      <c r="J10" s="188"/>
      <c r="K10" s="188"/>
      <c r="L10" s="189"/>
      <c r="N10" s="77"/>
    </row>
    <row r="11" spans="1:14" s="40" customFormat="1" ht="30" x14ac:dyDescent="0.25">
      <c r="A11" s="77"/>
      <c r="B11" s="77"/>
      <c r="C11" s="81" t="s">
        <v>364</v>
      </c>
      <c r="D11" s="185" t="s">
        <v>1673</v>
      </c>
      <c r="E11" s="103" t="s">
        <v>1233</v>
      </c>
      <c r="F11" s="103" t="s">
        <v>1234</v>
      </c>
      <c r="G11" s="103" t="s">
        <v>1235</v>
      </c>
      <c r="H11" s="103" t="s">
        <v>1236</v>
      </c>
      <c r="I11" s="103" t="s">
        <v>1479</v>
      </c>
      <c r="J11" s="103" t="s">
        <v>1237</v>
      </c>
      <c r="K11" s="103" t="s">
        <v>1243</v>
      </c>
      <c r="L11" s="103" t="s">
        <v>1238</v>
      </c>
      <c r="N11" s="77"/>
    </row>
    <row r="12" spans="1:14" s="40" customFormat="1" x14ac:dyDescent="0.25">
      <c r="A12" s="77" t="s">
        <v>521</v>
      </c>
      <c r="B12" s="77"/>
      <c r="C12" s="81" t="s">
        <v>364</v>
      </c>
      <c r="D12" s="186"/>
      <c r="E12" s="103" t="s">
        <v>470</v>
      </c>
      <c r="F12" s="103" t="s">
        <v>525</v>
      </c>
      <c r="G12" s="103" t="s">
        <v>526</v>
      </c>
      <c r="H12" s="103" t="s">
        <v>527</v>
      </c>
      <c r="I12" s="103" t="s">
        <v>528</v>
      </c>
      <c r="J12" s="103" t="s">
        <v>529</v>
      </c>
      <c r="K12" s="103" t="s">
        <v>530</v>
      </c>
      <c r="L12" s="103" t="s">
        <v>531</v>
      </c>
      <c r="N12" s="77"/>
    </row>
    <row r="13" spans="1:14" x14ac:dyDescent="0.25">
      <c r="A13" s="77"/>
      <c r="B13" s="77"/>
      <c r="C13" s="77" t="s">
        <v>359</v>
      </c>
      <c r="D13" s="40"/>
      <c r="I13" s="68"/>
      <c r="N13" s="77"/>
    </row>
    <row r="14" spans="1:14" x14ac:dyDescent="0.25">
      <c r="A14" s="77"/>
      <c r="B14" s="77"/>
      <c r="C14" s="81"/>
      <c r="D14" s="146"/>
      <c r="E14" s="90"/>
      <c r="F14" s="90"/>
      <c r="G14" s="90"/>
      <c r="H14" s="90"/>
      <c r="I14" s="92"/>
      <c r="J14" s="90"/>
      <c r="K14" s="93"/>
      <c r="L14" s="89">
        <f>SUM(E14:J14)</f>
        <v>0</v>
      </c>
      <c r="N14" s="77"/>
    </row>
    <row r="15" spans="1:14" hidden="1" x14ac:dyDescent="0.25">
      <c r="A15" s="77"/>
      <c r="B15" s="77"/>
      <c r="C15" s="77" t="s">
        <v>359</v>
      </c>
      <c r="D15" s="40"/>
      <c r="I15" s="68"/>
      <c r="N15" s="77"/>
    </row>
    <row r="16" spans="1:14" hidden="1" x14ac:dyDescent="0.25">
      <c r="A16" s="77"/>
      <c r="B16" s="77"/>
      <c r="C16" s="77" t="s">
        <v>362</v>
      </c>
      <c r="D16" s="77"/>
      <c r="E16" s="77"/>
      <c r="F16" s="77"/>
      <c r="G16" s="77"/>
      <c r="H16" s="77"/>
      <c r="I16" s="77"/>
      <c r="J16" s="77"/>
      <c r="K16" s="77"/>
      <c r="L16" s="77"/>
      <c r="M16" s="77"/>
      <c r="N16" s="77" t="s">
        <v>363</v>
      </c>
    </row>
    <row r="17" spans="1:14" hidden="1" x14ac:dyDescent="0.25"/>
    <row r="18" spans="1:14" hidden="1" x14ac:dyDescent="0.25"/>
    <row r="19" spans="1:14" hidden="1" x14ac:dyDescent="0.25"/>
    <row r="20" spans="1:14" s="42" customFormat="1" hidden="1" x14ac:dyDescent="0.25">
      <c r="A20" s="76"/>
      <c r="B20" s="76" t="b">
        <v>0</v>
      </c>
      <c r="C20" s="76" t="s">
        <v>1241</v>
      </c>
      <c r="D20" s="76"/>
      <c r="E20" s="76"/>
      <c r="F20" s="76"/>
      <c r="G20" s="76"/>
      <c r="H20" s="76"/>
      <c r="I20" s="76"/>
      <c r="J20" s="76"/>
      <c r="K20" s="76"/>
      <c r="L20" s="76"/>
      <c r="M20" s="76"/>
      <c r="N20" s="76"/>
    </row>
    <row r="21" spans="1:14" s="42" customFormat="1" hidden="1" x14ac:dyDescent="0.25">
      <c r="A21" s="76"/>
      <c r="B21" s="76"/>
      <c r="C21" s="76"/>
      <c r="D21" s="76"/>
      <c r="E21" s="77" t="s">
        <v>1177</v>
      </c>
      <c r="F21" s="77" t="s">
        <v>1178</v>
      </c>
      <c r="G21" s="77" t="s">
        <v>772</v>
      </c>
      <c r="H21" s="77" t="s">
        <v>783</v>
      </c>
      <c r="I21" s="77" t="s">
        <v>1480</v>
      </c>
      <c r="J21" s="77" t="s">
        <v>777</v>
      </c>
      <c r="K21" s="77" t="s">
        <v>1029</v>
      </c>
      <c r="L21" s="77" t="s">
        <v>779</v>
      </c>
      <c r="M21" s="76"/>
      <c r="N21" s="76"/>
    </row>
    <row r="22" spans="1:14" s="42" customFormat="1" hidden="1" x14ac:dyDescent="0.25">
      <c r="A22" s="76"/>
      <c r="B22" s="76"/>
      <c r="C22" s="76"/>
      <c r="D22" s="76"/>
      <c r="E22" s="77" t="s">
        <v>1240</v>
      </c>
      <c r="F22" s="77" t="s">
        <v>1240</v>
      </c>
      <c r="G22" s="77" t="s">
        <v>1240</v>
      </c>
      <c r="H22" s="77" t="s">
        <v>1240</v>
      </c>
      <c r="I22" s="77" t="s">
        <v>1240</v>
      </c>
      <c r="J22" s="77" t="s">
        <v>1240</v>
      </c>
      <c r="K22" s="77"/>
      <c r="L22" s="77" t="s">
        <v>1240</v>
      </c>
      <c r="M22" s="76"/>
      <c r="N22" s="76"/>
    </row>
    <row r="23" spans="1:14" s="42" customFormat="1" hidden="1" x14ac:dyDescent="0.25">
      <c r="A23" s="76"/>
      <c r="B23" s="76"/>
      <c r="C23" s="76" t="s">
        <v>360</v>
      </c>
      <c r="D23" s="76" t="s">
        <v>364</v>
      </c>
      <c r="E23" s="76"/>
      <c r="F23" s="76"/>
      <c r="G23" s="76"/>
      <c r="H23" s="76"/>
      <c r="I23" s="76"/>
      <c r="J23" s="76"/>
      <c r="K23" s="76"/>
      <c r="L23" s="76"/>
      <c r="M23" s="76" t="s">
        <v>359</v>
      </c>
      <c r="N23" s="76" t="s">
        <v>361</v>
      </c>
    </row>
    <row r="24" spans="1:14" s="42" customFormat="1" hidden="1" x14ac:dyDescent="0.25">
      <c r="A24" s="76"/>
      <c r="B24" s="76"/>
      <c r="C24" s="76" t="s">
        <v>555</v>
      </c>
      <c r="D24" s="193" t="s">
        <v>1231</v>
      </c>
      <c r="E24" s="194"/>
      <c r="F24" s="194"/>
      <c r="G24" s="194"/>
      <c r="H24" s="194"/>
      <c r="I24" s="194"/>
      <c r="J24" s="194"/>
      <c r="K24" s="194"/>
      <c r="L24" s="195"/>
      <c r="N24" s="76"/>
    </row>
    <row r="25" spans="1:14" s="42" customFormat="1" ht="30" hidden="1" x14ac:dyDescent="0.25">
      <c r="A25" s="76"/>
      <c r="B25" s="76"/>
      <c r="C25" s="76" t="s">
        <v>364</v>
      </c>
      <c r="D25" s="185"/>
      <c r="E25" s="103" t="s">
        <v>1233</v>
      </c>
      <c r="F25" s="103" t="s">
        <v>1234</v>
      </c>
      <c r="G25" s="103" t="s">
        <v>1235</v>
      </c>
      <c r="H25" s="103" t="s">
        <v>1236</v>
      </c>
      <c r="I25" s="103" t="s">
        <v>1479</v>
      </c>
      <c r="J25" s="103" t="s">
        <v>1237</v>
      </c>
      <c r="K25" s="103" t="s">
        <v>1243</v>
      </c>
      <c r="L25" s="103" t="s">
        <v>1238</v>
      </c>
      <c r="N25" s="76"/>
    </row>
    <row r="26" spans="1:14" s="42" customFormat="1" hidden="1" x14ac:dyDescent="0.25">
      <c r="A26" s="76" t="s">
        <v>521</v>
      </c>
      <c r="B26" s="76"/>
      <c r="C26" s="76" t="s">
        <v>364</v>
      </c>
      <c r="D26" s="186"/>
      <c r="E26" s="103" t="s">
        <v>470</v>
      </c>
      <c r="F26" s="103" t="s">
        <v>525</v>
      </c>
      <c r="G26" s="103" t="s">
        <v>526</v>
      </c>
      <c r="H26" s="103" t="s">
        <v>527</v>
      </c>
      <c r="I26" s="103" t="s">
        <v>528</v>
      </c>
      <c r="J26" s="103" t="s">
        <v>529</v>
      </c>
      <c r="K26" s="103" t="s">
        <v>530</v>
      </c>
      <c r="L26" s="103" t="s">
        <v>531</v>
      </c>
      <c r="N26" s="76"/>
    </row>
    <row r="27" spans="1:14" s="42" customFormat="1" hidden="1" x14ac:dyDescent="0.25">
      <c r="A27" s="76"/>
      <c r="B27" s="76"/>
      <c r="C27" s="76" t="s">
        <v>359</v>
      </c>
      <c r="I27" s="54"/>
      <c r="N27" s="76"/>
    </row>
    <row r="28" spans="1:14" s="42" customFormat="1" x14ac:dyDescent="0.25">
      <c r="A28" s="76"/>
      <c r="B28" s="76"/>
      <c r="C28" s="82"/>
      <c r="D28" s="102" t="s">
        <v>1242</v>
      </c>
      <c r="E28" s="89">
        <f>SUM(E14:E15)</f>
        <v>0</v>
      </c>
      <c r="F28" s="89">
        <f t="shared" ref="F28:I28" si="0">SUM(F14:F15)</f>
        <v>0</v>
      </c>
      <c r="G28" s="89">
        <f t="shared" si="0"/>
        <v>0</v>
      </c>
      <c r="H28" s="89">
        <f t="shared" si="0"/>
        <v>0</v>
      </c>
      <c r="I28" s="89">
        <f t="shared" si="0"/>
        <v>0</v>
      </c>
      <c r="J28" s="89">
        <f>SUM(J14:J15)</f>
        <v>0</v>
      </c>
      <c r="K28" s="41"/>
      <c r="L28" s="89">
        <f>SUM(L14:L15)</f>
        <v>0</v>
      </c>
      <c r="N28" s="76"/>
    </row>
    <row r="29" spans="1:14" s="42" customFormat="1" ht="51" customHeight="1" x14ac:dyDescent="0.25">
      <c r="A29" s="76"/>
      <c r="B29" s="76"/>
      <c r="C29" s="76" t="s">
        <v>359</v>
      </c>
      <c r="D29" s="202" t="s">
        <v>1674</v>
      </c>
      <c r="E29" s="203"/>
      <c r="F29" s="203"/>
      <c r="G29" s="203"/>
      <c r="H29" s="203"/>
      <c r="I29" s="203"/>
      <c r="J29" s="203"/>
      <c r="K29" s="203"/>
      <c r="L29" s="204"/>
      <c r="N29" s="76"/>
    </row>
    <row r="30" spans="1:14" s="42" customFormat="1" x14ac:dyDescent="0.25">
      <c r="A30" s="76"/>
      <c r="B30" s="76"/>
      <c r="C30" s="76" t="s">
        <v>362</v>
      </c>
      <c r="D30" s="76"/>
      <c r="E30" s="76"/>
      <c r="F30" s="76"/>
      <c r="G30" s="76"/>
      <c r="H30" s="76"/>
      <c r="I30" s="76"/>
      <c r="J30" s="76"/>
      <c r="K30" s="76"/>
      <c r="L30" s="76"/>
      <c r="M30" s="76"/>
      <c r="N30" s="76" t="s">
        <v>363</v>
      </c>
    </row>
    <row r="31" spans="1:14" s="42" customFormat="1" x14ac:dyDescent="0.25"/>
    <row r="32" spans="1:14" s="42" customFormat="1" x14ac:dyDescent="0.25"/>
    <row r="33" spans="1:13" s="42" customFormat="1" x14ac:dyDescent="0.25"/>
    <row r="34" spans="1:13" s="42" customFormat="1" x14ac:dyDescent="0.25">
      <c r="A34" s="76"/>
      <c r="B34" s="76" t="b">
        <v>0</v>
      </c>
      <c r="C34" s="76" t="s">
        <v>1244</v>
      </c>
      <c r="D34" s="76"/>
      <c r="E34" s="76"/>
      <c r="F34" s="76"/>
      <c r="G34" s="76"/>
      <c r="H34" s="76"/>
      <c r="I34" s="76"/>
      <c r="J34" s="76"/>
      <c r="K34" s="76"/>
      <c r="L34" s="76"/>
      <c r="M34" s="76"/>
    </row>
    <row r="35" spans="1:13" s="42" customFormat="1" hidden="1" x14ac:dyDescent="0.25">
      <c r="A35" s="76"/>
      <c r="B35" s="76"/>
      <c r="C35" s="76"/>
      <c r="D35" s="76"/>
      <c r="E35" s="76" t="s">
        <v>1224</v>
      </c>
      <c r="F35" s="76" t="s">
        <v>1225</v>
      </c>
      <c r="G35" s="76" t="s">
        <v>1226</v>
      </c>
      <c r="H35" s="76" t="s">
        <v>1227</v>
      </c>
      <c r="I35" s="76" t="s">
        <v>1228</v>
      </c>
      <c r="J35" s="76" t="s">
        <v>1229</v>
      </c>
      <c r="K35" s="76" t="s">
        <v>1230</v>
      </c>
      <c r="L35" s="76"/>
      <c r="M35" s="76"/>
    </row>
    <row r="36" spans="1:13" s="42" customFormat="1" hidden="1" x14ac:dyDescent="0.25">
      <c r="A36" s="76"/>
      <c r="B36" s="76"/>
      <c r="C36" s="76"/>
      <c r="D36" s="76" t="s">
        <v>1223</v>
      </c>
      <c r="E36" s="76" t="s">
        <v>1246</v>
      </c>
      <c r="F36" s="76" t="s">
        <v>1246</v>
      </c>
      <c r="G36" s="76" t="s">
        <v>1246</v>
      </c>
      <c r="H36" s="76" t="s">
        <v>1246</v>
      </c>
      <c r="I36" s="76" t="s">
        <v>1246</v>
      </c>
      <c r="J36" s="76" t="s">
        <v>1246</v>
      </c>
      <c r="K36" s="76" t="s">
        <v>1246</v>
      </c>
      <c r="L36" s="76"/>
      <c r="M36" s="76"/>
    </row>
    <row r="37" spans="1:13" hidden="1" x14ac:dyDescent="0.25">
      <c r="A37" s="77"/>
      <c r="B37" s="77"/>
      <c r="C37" s="77" t="s">
        <v>360</v>
      </c>
      <c r="D37" s="77" t="s">
        <v>524</v>
      </c>
      <c r="E37" s="77"/>
      <c r="F37" s="77"/>
      <c r="G37" s="77"/>
      <c r="H37" s="77"/>
      <c r="I37" s="77"/>
      <c r="J37" s="77"/>
      <c r="K37" s="77"/>
      <c r="L37" s="77" t="s">
        <v>359</v>
      </c>
      <c r="M37" s="77" t="s">
        <v>361</v>
      </c>
    </row>
    <row r="38" spans="1:13" s="40" customFormat="1" x14ac:dyDescent="0.25">
      <c r="A38" s="77"/>
      <c r="B38" s="77"/>
      <c r="C38" s="77" t="s">
        <v>555</v>
      </c>
      <c r="D38" s="187" t="s">
        <v>1407</v>
      </c>
      <c r="E38" s="188"/>
      <c r="F38" s="188"/>
      <c r="G38" s="188"/>
      <c r="H38" s="188"/>
      <c r="I38" s="188"/>
      <c r="J38" s="188"/>
      <c r="K38" s="189"/>
      <c r="M38" s="77"/>
    </row>
    <row r="39" spans="1:13" s="40" customFormat="1" ht="45" x14ac:dyDescent="0.25">
      <c r="A39" s="77"/>
      <c r="B39" s="77"/>
      <c r="C39" s="77" t="s">
        <v>364</v>
      </c>
      <c r="D39" s="185" t="s">
        <v>1673</v>
      </c>
      <c r="E39" s="103" t="s">
        <v>1216</v>
      </c>
      <c r="F39" s="103" t="s">
        <v>1217</v>
      </c>
      <c r="G39" s="103" t="s">
        <v>1218</v>
      </c>
      <c r="H39" s="103" t="s">
        <v>1219</v>
      </c>
      <c r="I39" s="103" t="s">
        <v>1220</v>
      </c>
      <c r="J39" s="103" t="s">
        <v>1221</v>
      </c>
      <c r="K39" s="103" t="s">
        <v>1222</v>
      </c>
      <c r="M39" s="77"/>
    </row>
    <row r="40" spans="1:13" s="40" customFormat="1" x14ac:dyDescent="0.25">
      <c r="A40" s="77" t="s">
        <v>521</v>
      </c>
      <c r="B40" s="77"/>
      <c r="C40" s="77" t="s">
        <v>364</v>
      </c>
      <c r="D40" s="186"/>
      <c r="E40" s="103" t="s">
        <v>532</v>
      </c>
      <c r="F40" s="103" t="s">
        <v>533</v>
      </c>
      <c r="G40" s="103" t="s">
        <v>534</v>
      </c>
      <c r="H40" s="103" t="s">
        <v>535</v>
      </c>
      <c r="I40" s="103" t="s">
        <v>557</v>
      </c>
      <c r="J40" s="103" t="s">
        <v>592</v>
      </c>
      <c r="K40" s="103" t="s">
        <v>593</v>
      </c>
      <c r="M40" s="77"/>
    </row>
    <row r="41" spans="1:13" x14ac:dyDescent="0.25">
      <c r="A41" s="77"/>
      <c r="B41" s="77"/>
      <c r="C41" s="77" t="s">
        <v>359</v>
      </c>
      <c r="D41" s="40"/>
      <c r="M41" s="77"/>
    </row>
    <row r="42" spans="1:13" x14ac:dyDescent="0.25">
      <c r="A42" s="77"/>
      <c r="B42" s="77"/>
      <c r="C42" s="81"/>
      <c r="D42" s="146"/>
      <c r="E42" s="90"/>
      <c r="F42" s="90"/>
      <c r="G42" s="90"/>
      <c r="H42" s="90"/>
      <c r="I42" s="90"/>
      <c r="J42" s="90"/>
      <c r="K42" s="90"/>
      <c r="M42" s="77"/>
    </row>
    <row r="43" spans="1:13" hidden="1" x14ac:dyDescent="0.25">
      <c r="A43" s="77"/>
      <c r="B43" s="77"/>
      <c r="C43" s="77" t="s">
        <v>359</v>
      </c>
      <c r="D43" s="40"/>
      <c r="M43" s="77"/>
    </row>
    <row r="44" spans="1:13" hidden="1" x14ac:dyDescent="0.25">
      <c r="A44" s="77"/>
      <c r="B44" s="77"/>
      <c r="C44" s="77" t="s">
        <v>362</v>
      </c>
      <c r="D44" s="77"/>
      <c r="E44" s="77"/>
      <c r="F44" s="77"/>
      <c r="G44" s="77"/>
      <c r="H44" s="77"/>
      <c r="I44" s="77"/>
      <c r="J44" s="77"/>
      <c r="K44" s="77"/>
      <c r="L44" s="77"/>
      <c r="M44" s="77" t="s">
        <v>363</v>
      </c>
    </row>
    <row r="45" spans="1:13" hidden="1" x14ac:dyDescent="0.25"/>
    <row r="46" spans="1:13" hidden="1" x14ac:dyDescent="0.25"/>
    <row r="47" spans="1:13" hidden="1" x14ac:dyDescent="0.25"/>
    <row r="48" spans="1:13" hidden="1" x14ac:dyDescent="0.25">
      <c r="A48" s="77"/>
      <c r="B48" s="77" t="b">
        <v>0</v>
      </c>
      <c r="C48" s="77" t="s">
        <v>1245</v>
      </c>
      <c r="D48" s="77"/>
      <c r="E48" s="77"/>
      <c r="F48" s="77"/>
      <c r="G48" s="77"/>
      <c r="H48" s="77"/>
      <c r="I48" s="77"/>
      <c r="J48" s="77"/>
      <c r="K48" s="77"/>
      <c r="L48" s="77"/>
      <c r="M48" s="77"/>
    </row>
    <row r="49" spans="1:13" hidden="1" x14ac:dyDescent="0.25">
      <c r="A49" s="77"/>
      <c r="B49" s="77"/>
      <c r="C49" s="77"/>
      <c r="D49" s="77"/>
      <c r="E49" s="76" t="s">
        <v>1224</v>
      </c>
      <c r="F49" s="76" t="s">
        <v>1225</v>
      </c>
      <c r="G49" s="76" t="s">
        <v>1226</v>
      </c>
      <c r="H49" s="76" t="s">
        <v>1227</v>
      </c>
      <c r="I49" s="76" t="s">
        <v>1228</v>
      </c>
      <c r="J49" s="76" t="s">
        <v>1229</v>
      </c>
      <c r="K49" s="76" t="s">
        <v>1230</v>
      </c>
      <c r="L49" s="77"/>
      <c r="M49" s="77"/>
    </row>
    <row r="50" spans="1:13" hidden="1" x14ac:dyDescent="0.25">
      <c r="A50" s="77"/>
      <c r="B50" s="77"/>
      <c r="C50" s="77"/>
      <c r="D50" s="77"/>
      <c r="E50" s="76" t="s">
        <v>1246</v>
      </c>
      <c r="F50" s="76" t="s">
        <v>1246</v>
      </c>
      <c r="G50" s="76" t="s">
        <v>1246</v>
      </c>
      <c r="H50" s="76" t="s">
        <v>1246</v>
      </c>
      <c r="I50" s="76" t="s">
        <v>1246</v>
      </c>
      <c r="J50" s="76" t="s">
        <v>1246</v>
      </c>
      <c r="K50" s="76" t="s">
        <v>1246</v>
      </c>
      <c r="L50" s="77"/>
      <c r="M50" s="77"/>
    </row>
    <row r="51" spans="1:13" hidden="1" x14ac:dyDescent="0.25">
      <c r="A51" s="77"/>
      <c r="B51" s="77"/>
      <c r="C51" s="77" t="s">
        <v>360</v>
      </c>
      <c r="D51" s="77" t="s">
        <v>364</v>
      </c>
      <c r="E51" s="77"/>
      <c r="F51" s="77"/>
      <c r="G51" s="77"/>
      <c r="H51" s="77"/>
      <c r="I51" s="77"/>
      <c r="J51" s="77"/>
      <c r="K51" s="77"/>
      <c r="L51" s="77" t="s">
        <v>359</v>
      </c>
      <c r="M51" s="77" t="s">
        <v>361</v>
      </c>
    </row>
    <row r="52" spans="1:13" s="40" customFormat="1" hidden="1" x14ac:dyDescent="0.25">
      <c r="A52" s="77"/>
      <c r="B52" s="77"/>
      <c r="C52" s="77" t="s">
        <v>555</v>
      </c>
      <c r="D52" s="187" t="s">
        <v>1407</v>
      </c>
      <c r="E52" s="188"/>
      <c r="F52" s="188"/>
      <c r="G52" s="188"/>
      <c r="H52" s="188"/>
      <c r="I52" s="188"/>
      <c r="J52" s="188"/>
      <c r="K52" s="189"/>
      <c r="M52" s="77"/>
    </row>
    <row r="53" spans="1:13" s="40" customFormat="1" ht="45" hidden="1" x14ac:dyDescent="0.25">
      <c r="A53" s="77"/>
      <c r="B53" s="77"/>
      <c r="C53" s="77" t="s">
        <v>364</v>
      </c>
      <c r="D53" s="185"/>
      <c r="E53" s="103" t="s">
        <v>1216</v>
      </c>
      <c r="F53" s="103" t="s">
        <v>1217</v>
      </c>
      <c r="G53" s="103" t="s">
        <v>1218</v>
      </c>
      <c r="H53" s="103" t="s">
        <v>1219</v>
      </c>
      <c r="I53" s="103" t="s">
        <v>1220</v>
      </c>
      <c r="J53" s="103" t="s">
        <v>1221</v>
      </c>
      <c r="K53" s="103" t="s">
        <v>1222</v>
      </c>
      <c r="M53" s="77"/>
    </row>
    <row r="54" spans="1:13" s="40" customFormat="1" hidden="1" x14ac:dyDescent="0.25">
      <c r="A54" s="77" t="s">
        <v>521</v>
      </c>
      <c r="B54" s="77"/>
      <c r="C54" s="77" t="s">
        <v>364</v>
      </c>
      <c r="D54" s="186"/>
      <c r="E54" s="103" t="s">
        <v>532</v>
      </c>
      <c r="F54" s="103" t="s">
        <v>533</v>
      </c>
      <c r="G54" s="103" t="s">
        <v>534</v>
      </c>
      <c r="H54" s="103" t="s">
        <v>535</v>
      </c>
      <c r="I54" s="103" t="s">
        <v>557</v>
      </c>
      <c r="J54" s="103" t="s">
        <v>592</v>
      </c>
      <c r="K54" s="103" t="s">
        <v>593</v>
      </c>
      <c r="M54" s="77"/>
    </row>
    <row r="55" spans="1:13" hidden="1" x14ac:dyDescent="0.25">
      <c r="A55" s="77"/>
      <c r="B55" s="77"/>
      <c r="C55" s="77" t="s">
        <v>359</v>
      </c>
      <c r="D55" s="40"/>
      <c r="M55" s="77"/>
    </row>
    <row r="56" spans="1:13" x14ac:dyDescent="0.25">
      <c r="A56" s="77"/>
      <c r="B56" s="77"/>
      <c r="C56" s="81"/>
      <c r="D56" s="102" t="s">
        <v>1242</v>
      </c>
      <c r="E56" s="89">
        <f>SUM(E42:E43)</f>
        <v>0</v>
      </c>
      <c r="F56" s="89">
        <f t="shared" ref="F56:K56" si="1">SUM(F42:F43)</f>
        <v>0</v>
      </c>
      <c r="G56" s="89">
        <f t="shared" si="1"/>
        <v>0</v>
      </c>
      <c r="H56" s="89">
        <f t="shared" si="1"/>
        <v>0</v>
      </c>
      <c r="I56" s="89">
        <f t="shared" si="1"/>
        <v>0</v>
      </c>
      <c r="J56" s="89">
        <f t="shared" si="1"/>
        <v>0</v>
      </c>
      <c r="K56" s="89">
        <f t="shared" si="1"/>
        <v>0</v>
      </c>
      <c r="M56" s="77"/>
    </row>
    <row r="57" spans="1:13" ht="46.5" customHeight="1" x14ac:dyDescent="0.25">
      <c r="A57" s="77"/>
      <c r="B57" s="77"/>
      <c r="C57" s="77" t="s">
        <v>359</v>
      </c>
      <c r="D57" s="190" t="s">
        <v>1675</v>
      </c>
      <c r="E57" s="191"/>
      <c r="F57" s="191"/>
      <c r="G57" s="191"/>
      <c r="H57" s="191"/>
      <c r="I57" s="191"/>
      <c r="J57" s="191"/>
      <c r="K57" s="205"/>
      <c r="M57" s="77"/>
    </row>
    <row r="58" spans="1:13" x14ac:dyDescent="0.25">
      <c r="A58" s="77"/>
      <c r="B58" s="77"/>
      <c r="C58" s="77" t="s">
        <v>362</v>
      </c>
      <c r="D58" s="77"/>
      <c r="E58" s="77"/>
      <c r="F58" s="77"/>
      <c r="G58" s="77"/>
      <c r="H58" s="77"/>
      <c r="I58" s="77"/>
      <c r="J58" s="77"/>
      <c r="K58" s="77"/>
      <c r="L58" s="77"/>
      <c r="M58" s="77" t="s">
        <v>363</v>
      </c>
    </row>
  </sheetData>
  <mergeCells count="12">
    <mergeCell ref="E1:K1"/>
    <mergeCell ref="D52:K52"/>
    <mergeCell ref="D53:D54"/>
    <mergeCell ref="D29:L29"/>
    <mergeCell ref="D57:K57"/>
    <mergeCell ref="D11:D12"/>
    <mergeCell ref="D10:L10"/>
    <mergeCell ref="D25:D26"/>
    <mergeCell ref="D24:L24"/>
    <mergeCell ref="D39:D40"/>
    <mergeCell ref="D38:K38"/>
    <mergeCell ref="D3:H3"/>
  </mergeCells>
  <dataValidations count="2">
    <dataValidation type="decimal" allowBlank="1" showInputMessage="1" showErrorMessage="1" errorTitle="Input Error" error="Please enter a Whole Number between -999999999999999 and 999999999999999" sqref="E56:K56 E42:K42 L28 E28:J28 L14 E14:J14">
      <formula1>-999999999999999</formula1>
      <formula2>999999999999999</formula2>
    </dataValidation>
    <dataValidation type="whole" allowBlank="1" showInputMessage="1" showErrorMessage="1" errorTitle="Input Error" error="Please enter a Numeric value between 0 and 999999999999999" sqref="K14">
      <formula1>0</formula1>
      <formula2>999999999999999</formula2>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4"/>
  <sheetViews>
    <sheetView showGridLines="0" topLeftCell="D7" workbookViewId="0">
      <selection activeCell="F15" sqref="F15"/>
    </sheetView>
  </sheetViews>
  <sheetFormatPr defaultRowHeight="15" x14ac:dyDescent="0.25"/>
  <cols>
    <col min="1" max="3" width="0" hidden="1" customWidth="1"/>
    <col min="4" max="4" width="59.85546875" customWidth="1"/>
    <col min="5" max="5" width="10.28515625" bestFit="1" customWidth="1"/>
    <col min="6" max="7" width="20.7109375" customWidth="1"/>
  </cols>
  <sheetData>
    <row r="1" spans="1:11" ht="35.1" customHeight="1" x14ac:dyDescent="0.25">
      <c r="A1" s="64" t="s">
        <v>1481</v>
      </c>
      <c r="B1" s="21"/>
      <c r="C1" s="21"/>
      <c r="D1" s="21"/>
      <c r="E1" s="183" t="s">
        <v>1628</v>
      </c>
      <c r="F1" s="184"/>
      <c r="G1" s="184"/>
      <c r="H1" s="184"/>
      <c r="I1" s="184"/>
      <c r="J1" s="184"/>
      <c r="K1" s="184"/>
    </row>
    <row r="3" spans="1:11" x14ac:dyDescent="0.25">
      <c r="A3" s="21"/>
      <c r="B3" s="21"/>
      <c r="C3" s="21"/>
      <c r="D3" s="21"/>
      <c r="E3" s="21"/>
      <c r="F3" s="21"/>
      <c r="G3" s="21"/>
      <c r="H3" s="21"/>
      <c r="I3" s="21"/>
    </row>
    <row r="4" spans="1:11" ht="18.75" x14ac:dyDescent="0.3">
      <c r="A4" s="21"/>
      <c r="B4" s="21"/>
      <c r="C4" s="21"/>
      <c r="D4" s="196" t="s">
        <v>1672</v>
      </c>
      <c r="E4" s="197"/>
      <c r="F4" s="197"/>
      <c r="G4" s="197"/>
      <c r="H4" s="198"/>
      <c r="I4" s="21"/>
    </row>
    <row r="5" spans="1:11" x14ac:dyDescent="0.25">
      <c r="A5" s="21"/>
      <c r="B5" s="21"/>
      <c r="C5" s="21"/>
      <c r="D5" s="12"/>
      <c r="E5" s="12"/>
      <c r="F5" s="12"/>
      <c r="G5" s="12"/>
      <c r="H5" s="21"/>
      <c r="I5" s="21"/>
    </row>
    <row r="6" spans="1:11" x14ac:dyDescent="0.25">
      <c r="D6" s="12"/>
      <c r="E6" s="12"/>
      <c r="F6" s="12"/>
      <c r="G6" s="12"/>
    </row>
    <row r="7" spans="1:11" x14ac:dyDescent="0.25">
      <c r="A7" s="77"/>
      <c r="B7" s="77"/>
      <c r="C7" s="77" t="s">
        <v>1047</v>
      </c>
      <c r="D7" s="77"/>
      <c r="E7" s="77"/>
      <c r="F7" s="77"/>
      <c r="G7" s="77"/>
      <c r="H7" s="77"/>
      <c r="I7" s="77"/>
    </row>
    <row r="8" spans="1:11" s="6" customFormat="1" hidden="1" x14ac:dyDescent="0.25">
      <c r="A8" s="77"/>
      <c r="B8" s="77"/>
      <c r="C8" s="77"/>
      <c r="D8" s="77"/>
      <c r="E8" s="77" t="s">
        <v>521</v>
      </c>
      <c r="F8" s="77"/>
      <c r="G8" s="77"/>
      <c r="H8" s="77"/>
      <c r="I8" s="77"/>
    </row>
    <row r="9" spans="1:11" hidden="1" x14ac:dyDescent="0.25">
      <c r="A9" s="77"/>
      <c r="B9" s="77"/>
      <c r="C9" s="77"/>
      <c r="D9" s="77"/>
      <c r="E9" s="77"/>
      <c r="F9" s="77"/>
      <c r="G9" s="77"/>
      <c r="H9" s="77"/>
      <c r="I9" s="77"/>
    </row>
    <row r="10" spans="1:11" hidden="1" x14ac:dyDescent="0.25">
      <c r="A10" s="77"/>
      <c r="B10" s="77"/>
      <c r="C10" s="77" t="s">
        <v>360</v>
      </c>
      <c r="D10" s="77" t="s">
        <v>364</v>
      </c>
      <c r="E10" s="77" t="s">
        <v>364</v>
      </c>
      <c r="F10" s="77"/>
      <c r="G10" s="77"/>
      <c r="H10" s="77" t="s">
        <v>359</v>
      </c>
      <c r="I10" s="77" t="s">
        <v>361</v>
      </c>
    </row>
    <row r="11" spans="1:11" s="28" customFormat="1" x14ac:dyDescent="0.25">
      <c r="A11" s="77"/>
      <c r="B11" s="77"/>
      <c r="C11" s="77" t="s">
        <v>555</v>
      </c>
      <c r="D11" s="187" t="s">
        <v>1248</v>
      </c>
      <c r="E11" s="188"/>
      <c r="F11" s="188"/>
      <c r="G11" s="189"/>
      <c r="I11" s="77"/>
    </row>
    <row r="12" spans="1:11" x14ac:dyDescent="0.25">
      <c r="A12" s="77"/>
      <c r="B12" s="77"/>
      <c r="C12" s="77" t="s">
        <v>364</v>
      </c>
      <c r="D12" s="199" t="s">
        <v>439</v>
      </c>
      <c r="E12" s="199"/>
      <c r="F12" s="111" t="s">
        <v>522</v>
      </c>
      <c r="G12" s="111" t="s">
        <v>441</v>
      </c>
      <c r="H12" s="21"/>
      <c r="I12" s="77"/>
    </row>
    <row r="13" spans="1:11" x14ac:dyDescent="0.25">
      <c r="A13" s="77" t="s">
        <v>521</v>
      </c>
      <c r="B13" s="77"/>
      <c r="C13" s="77" t="s">
        <v>364</v>
      </c>
      <c r="D13" s="201"/>
      <c r="E13" s="201"/>
      <c r="F13" s="111" t="s">
        <v>470</v>
      </c>
      <c r="G13" s="111" t="s">
        <v>525</v>
      </c>
      <c r="H13" s="21"/>
      <c r="I13" s="77"/>
    </row>
    <row r="14" spans="1:11" x14ac:dyDescent="0.25">
      <c r="A14" s="77"/>
      <c r="B14" s="77"/>
      <c r="C14" s="77" t="s">
        <v>359</v>
      </c>
      <c r="D14" s="12"/>
      <c r="E14" s="12"/>
      <c r="F14" s="12"/>
      <c r="G14" s="12"/>
      <c r="H14" s="21"/>
      <c r="I14" s="77"/>
    </row>
    <row r="15" spans="1:11" x14ac:dyDescent="0.25">
      <c r="A15" s="77"/>
      <c r="B15" s="77"/>
      <c r="C15" s="77"/>
      <c r="D15" s="113" t="s">
        <v>440</v>
      </c>
      <c r="E15" s="105" t="s">
        <v>471</v>
      </c>
      <c r="F15" s="89">
        <f>DNBS07PART1!F17+DNBS07PART1!F18+DNBS07PART1!F21+DNBS07PART1!F22+DNBS07PART1!F23+DNBS07PART1!F24+DNBS07PART1!F25+DNBS07PART1!F28+DNBS07PART1!F29</f>
        <v>0</v>
      </c>
      <c r="G15" s="22"/>
      <c r="H15" s="21"/>
      <c r="I15" s="77"/>
    </row>
    <row r="16" spans="1:11" x14ac:dyDescent="0.25">
      <c r="A16" s="77"/>
      <c r="B16" s="77"/>
      <c r="C16" s="77"/>
      <c r="D16" s="127" t="s">
        <v>919</v>
      </c>
      <c r="E16" s="105" t="s">
        <v>472</v>
      </c>
      <c r="F16" s="89">
        <f>DNBS07PART2!F56</f>
        <v>0</v>
      </c>
      <c r="G16" s="22"/>
      <c r="H16" s="21"/>
      <c r="I16" s="77"/>
    </row>
    <row r="17" spans="1:9" x14ac:dyDescent="0.25">
      <c r="A17" s="77"/>
      <c r="B17" s="77"/>
      <c r="C17" s="77"/>
      <c r="D17" s="127" t="s">
        <v>920</v>
      </c>
      <c r="E17" s="105" t="s">
        <v>473</v>
      </c>
      <c r="F17" s="89">
        <f>DNBS07PART2!F49</f>
        <v>0</v>
      </c>
      <c r="G17" s="22"/>
      <c r="H17" s="21"/>
      <c r="I17" s="77"/>
    </row>
    <row r="18" spans="1:9" x14ac:dyDescent="0.25">
      <c r="A18" s="77"/>
      <c r="B18" s="77"/>
      <c r="C18" s="77"/>
      <c r="D18" s="127" t="s">
        <v>921</v>
      </c>
      <c r="E18" s="105" t="s">
        <v>474</v>
      </c>
      <c r="F18" s="89">
        <f>DNBS07PART2!F39</f>
        <v>0</v>
      </c>
      <c r="G18" s="22"/>
      <c r="H18" s="21"/>
      <c r="I18" s="77"/>
    </row>
    <row r="19" spans="1:9" x14ac:dyDescent="0.25">
      <c r="A19" s="77"/>
      <c r="B19" s="77"/>
      <c r="C19" s="77"/>
      <c r="D19" s="127" t="s">
        <v>923</v>
      </c>
      <c r="E19" s="105" t="s">
        <v>475</v>
      </c>
      <c r="F19" s="90"/>
      <c r="G19" s="22"/>
      <c r="H19" s="21"/>
      <c r="I19" s="77"/>
    </row>
    <row r="20" spans="1:9" x14ac:dyDescent="0.25">
      <c r="A20" s="77"/>
      <c r="B20" s="77"/>
      <c r="C20" s="77"/>
      <c r="D20" s="127" t="s">
        <v>971</v>
      </c>
      <c r="E20" s="105" t="s">
        <v>476</v>
      </c>
      <c r="F20" s="90"/>
      <c r="G20" s="91"/>
      <c r="H20" s="21"/>
      <c r="I20" s="77"/>
    </row>
    <row r="21" spans="1:9" x14ac:dyDescent="0.25">
      <c r="A21" s="77"/>
      <c r="B21" s="77"/>
      <c r="C21" s="77"/>
      <c r="D21" s="160" t="s">
        <v>1676</v>
      </c>
      <c r="E21" s="105" t="s">
        <v>477</v>
      </c>
      <c r="F21" s="89">
        <f>SUM(F16:F20)</f>
        <v>0</v>
      </c>
      <c r="G21" s="22"/>
      <c r="H21" s="21"/>
      <c r="I21" s="77"/>
    </row>
    <row r="22" spans="1:9" x14ac:dyDescent="0.25">
      <c r="A22" s="77"/>
      <c r="B22" s="77"/>
      <c r="C22" s="77"/>
      <c r="D22" s="160" t="s">
        <v>1051</v>
      </c>
      <c r="E22" s="105" t="s">
        <v>478</v>
      </c>
      <c r="F22" s="89">
        <f>F15-F21</f>
        <v>0</v>
      </c>
      <c r="G22" s="22"/>
      <c r="H22" s="21"/>
      <c r="I22" s="77"/>
    </row>
    <row r="23" spans="1:9" x14ac:dyDescent="0.25">
      <c r="A23" s="77"/>
      <c r="B23" s="77"/>
      <c r="C23" s="77"/>
      <c r="D23" s="161" t="s">
        <v>1053</v>
      </c>
      <c r="E23" s="105"/>
      <c r="F23" s="22"/>
      <c r="G23" s="22"/>
      <c r="H23" s="21"/>
      <c r="I23" s="77"/>
    </row>
    <row r="24" spans="1:9" x14ac:dyDescent="0.25">
      <c r="A24" s="77"/>
      <c r="B24" s="77" t="s">
        <v>927</v>
      </c>
      <c r="C24" s="77"/>
      <c r="D24" s="122" t="s">
        <v>1054</v>
      </c>
      <c r="E24" s="105" t="s">
        <v>479</v>
      </c>
      <c r="F24" s="90"/>
      <c r="G24" s="22"/>
      <c r="H24" s="21"/>
      <c r="I24" s="77"/>
    </row>
    <row r="25" spans="1:9" x14ac:dyDescent="0.25">
      <c r="A25" s="77"/>
      <c r="B25" s="77" t="s">
        <v>928</v>
      </c>
      <c r="C25" s="77"/>
      <c r="D25" s="122" t="s">
        <v>1055</v>
      </c>
      <c r="E25" s="105" t="s">
        <v>480</v>
      </c>
      <c r="F25" s="90"/>
      <c r="G25" s="22"/>
      <c r="H25" s="21"/>
      <c r="I25" s="77"/>
    </row>
    <row r="26" spans="1:9" x14ac:dyDescent="0.25">
      <c r="A26" s="77"/>
      <c r="B26" s="77" t="s">
        <v>713</v>
      </c>
      <c r="C26" s="77"/>
      <c r="D26" s="122" t="s">
        <v>1056</v>
      </c>
      <c r="E26" s="105" t="s">
        <v>481</v>
      </c>
      <c r="F26" s="90"/>
      <c r="G26" s="22"/>
      <c r="H26" s="21"/>
      <c r="I26" s="77"/>
    </row>
    <row r="27" spans="1:9" ht="45" x14ac:dyDescent="0.25">
      <c r="A27" s="77"/>
      <c r="B27" s="77"/>
      <c r="C27" s="77"/>
      <c r="D27" s="161" t="s">
        <v>1057</v>
      </c>
      <c r="E27" s="105"/>
      <c r="F27" s="22"/>
      <c r="G27" s="22"/>
      <c r="H27" s="21"/>
      <c r="I27" s="77"/>
    </row>
    <row r="28" spans="1:9" x14ac:dyDescent="0.25">
      <c r="A28" s="77"/>
      <c r="B28" s="77" t="s">
        <v>927</v>
      </c>
      <c r="C28" s="77"/>
      <c r="D28" s="129" t="s">
        <v>1054</v>
      </c>
      <c r="E28" s="105" t="s">
        <v>482</v>
      </c>
      <c r="F28" s="90"/>
      <c r="G28" s="22"/>
      <c r="H28" s="21"/>
      <c r="I28" s="77"/>
    </row>
    <row r="29" spans="1:9" x14ac:dyDescent="0.25">
      <c r="A29" s="77"/>
      <c r="B29" s="77" t="s">
        <v>928</v>
      </c>
      <c r="C29" s="77"/>
      <c r="D29" s="129" t="s">
        <v>1055</v>
      </c>
      <c r="E29" s="105" t="s">
        <v>483</v>
      </c>
      <c r="F29" s="90"/>
      <c r="G29" s="22"/>
      <c r="H29" s="21"/>
      <c r="I29" s="77"/>
    </row>
    <row r="30" spans="1:9" s="33" customFormat="1" x14ac:dyDescent="0.25">
      <c r="A30" s="77"/>
      <c r="B30" s="77"/>
      <c r="C30" s="77"/>
      <c r="D30" s="161" t="s">
        <v>1678</v>
      </c>
      <c r="E30" s="105" t="s">
        <v>484</v>
      </c>
      <c r="F30" s="89">
        <f>F24+F25+F26+F28+F29</f>
        <v>0</v>
      </c>
      <c r="G30" s="34"/>
      <c r="I30" s="77"/>
    </row>
    <row r="31" spans="1:9" s="33" customFormat="1" x14ac:dyDescent="0.25">
      <c r="A31" s="77"/>
      <c r="B31" s="77"/>
      <c r="C31" s="77"/>
      <c r="D31" s="130" t="s">
        <v>1052</v>
      </c>
      <c r="E31" s="105" t="s">
        <v>485</v>
      </c>
      <c r="F31" s="89">
        <f>IF(F22&lt;0, F30, MAX((F30-(0.1*F22)), 0))</f>
        <v>0</v>
      </c>
      <c r="G31" s="34"/>
      <c r="I31" s="77"/>
    </row>
    <row r="32" spans="1:9" x14ac:dyDescent="0.25">
      <c r="A32" s="77"/>
      <c r="B32" s="77"/>
      <c r="C32" s="77"/>
      <c r="D32" s="128" t="s">
        <v>1058</v>
      </c>
      <c r="E32" s="105" t="s">
        <v>486</v>
      </c>
      <c r="F32" s="89">
        <f>IF(F22&lt;0, (F22-F30), (F22-F31))</f>
        <v>0</v>
      </c>
      <c r="G32" s="22"/>
      <c r="H32" s="21"/>
      <c r="I32" s="77"/>
    </row>
    <row r="33" spans="1:9" x14ac:dyDescent="0.25">
      <c r="A33" s="77"/>
      <c r="B33" s="77"/>
      <c r="C33" s="77" t="s">
        <v>359</v>
      </c>
      <c r="D33" s="21"/>
      <c r="E33" s="21"/>
      <c r="F33" s="21"/>
      <c r="G33" s="21"/>
      <c r="H33" s="21"/>
      <c r="I33" s="77"/>
    </row>
    <row r="34" spans="1:9" x14ac:dyDescent="0.25">
      <c r="A34" s="77"/>
      <c r="B34" s="77"/>
      <c r="C34" s="77" t="s">
        <v>362</v>
      </c>
      <c r="D34" s="77"/>
      <c r="E34" s="77"/>
      <c r="F34" s="77"/>
      <c r="G34" s="77"/>
      <c r="H34" s="77"/>
      <c r="I34" s="77" t="s">
        <v>363</v>
      </c>
    </row>
  </sheetData>
  <mergeCells count="5">
    <mergeCell ref="D12:D13"/>
    <mergeCell ref="E12:E13"/>
    <mergeCell ref="D11:G11"/>
    <mergeCell ref="E1:K1"/>
    <mergeCell ref="D4:H4"/>
  </mergeCells>
  <dataValidations count="1">
    <dataValidation type="decimal" allowBlank="1" showInputMessage="1" showErrorMessage="1" errorTitle="Input Error" error="Please enter a Whole Number between -999999999999999 and 999999999999999" sqref="F28:F32 F24:F26 F15:F22">
      <formula1>-999999999999999</formula1>
      <formula2>999999999999999</formula2>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22"/>
  <sheetViews>
    <sheetView showGridLines="0" topLeftCell="D1" workbookViewId="0">
      <selection activeCell="D20" sqref="D20"/>
    </sheetView>
  </sheetViews>
  <sheetFormatPr defaultRowHeight="15" x14ac:dyDescent="0.25"/>
  <cols>
    <col min="1" max="3" width="0" hidden="1" customWidth="1"/>
    <col min="4" max="4" width="38.140625" customWidth="1"/>
    <col min="6" max="9" width="20.7109375" customWidth="1"/>
  </cols>
  <sheetData>
    <row r="1" spans="1:11" ht="35.1" customHeight="1" x14ac:dyDescent="0.25">
      <c r="A1" s="64" t="s">
        <v>1482</v>
      </c>
      <c r="E1" s="183" t="s">
        <v>1629</v>
      </c>
      <c r="F1" s="184"/>
      <c r="G1" s="184"/>
      <c r="H1" s="184"/>
      <c r="I1" s="184"/>
      <c r="J1" s="184"/>
      <c r="K1" s="184"/>
    </row>
    <row r="3" spans="1:11" ht="18.75" x14ac:dyDescent="0.3">
      <c r="D3" s="196" t="s">
        <v>1672</v>
      </c>
      <c r="E3" s="197"/>
      <c r="F3" s="197"/>
      <c r="G3" s="197"/>
      <c r="H3" s="198"/>
    </row>
    <row r="4" spans="1:11" s="40" customFormat="1" x14ac:dyDescent="0.25"/>
    <row r="6" spans="1:11" x14ac:dyDescent="0.25">
      <c r="A6" s="77"/>
      <c r="B6" s="77" t="b">
        <v>0</v>
      </c>
      <c r="C6" s="77" t="s">
        <v>1255</v>
      </c>
      <c r="D6" s="77"/>
      <c r="E6" s="77"/>
      <c r="F6" s="77"/>
      <c r="G6" s="77"/>
      <c r="H6" s="77"/>
      <c r="I6" s="77"/>
      <c r="J6" s="77"/>
      <c r="K6" s="77"/>
    </row>
    <row r="7" spans="1:11" hidden="1" x14ac:dyDescent="0.25">
      <c r="A7" s="77"/>
      <c r="B7" s="77"/>
      <c r="C7" s="77"/>
      <c r="D7" s="77"/>
      <c r="E7" s="77" t="s">
        <v>521</v>
      </c>
      <c r="F7" s="77" t="s">
        <v>931</v>
      </c>
      <c r="G7" s="77" t="s">
        <v>932</v>
      </c>
      <c r="H7" s="77" t="s">
        <v>933</v>
      </c>
      <c r="I7" s="77" t="s">
        <v>1029</v>
      </c>
      <c r="J7" s="77"/>
      <c r="K7" s="77"/>
    </row>
    <row r="8" spans="1:11" hidden="1" x14ac:dyDescent="0.25">
      <c r="A8" s="77"/>
      <c r="B8" s="77"/>
      <c r="C8" s="77"/>
      <c r="D8" s="77"/>
      <c r="E8" s="77"/>
      <c r="F8" s="77"/>
      <c r="G8" s="77"/>
      <c r="H8" s="77"/>
      <c r="I8" s="77"/>
      <c r="J8" s="77"/>
      <c r="K8" s="77"/>
    </row>
    <row r="9" spans="1:11" hidden="1" x14ac:dyDescent="0.25">
      <c r="A9" s="77"/>
      <c r="B9" s="77"/>
      <c r="C9" s="77" t="s">
        <v>360</v>
      </c>
      <c r="D9" s="77" t="s">
        <v>364</v>
      </c>
      <c r="E9" s="77" t="s">
        <v>364</v>
      </c>
      <c r="F9" s="77"/>
      <c r="G9" s="77"/>
      <c r="H9" s="77"/>
      <c r="I9" s="77"/>
      <c r="J9" s="77" t="s">
        <v>359</v>
      </c>
      <c r="K9" s="77" t="s">
        <v>361</v>
      </c>
    </row>
    <row r="10" spans="1:11" s="40" customFormat="1" x14ac:dyDescent="0.25">
      <c r="A10" s="77"/>
      <c r="B10" s="77"/>
      <c r="C10" s="77" t="s">
        <v>555</v>
      </c>
      <c r="D10" s="187" t="s">
        <v>1249</v>
      </c>
      <c r="E10" s="188"/>
      <c r="F10" s="188"/>
      <c r="G10" s="188"/>
      <c r="H10" s="188"/>
      <c r="I10" s="189"/>
      <c r="K10" s="77"/>
    </row>
    <row r="11" spans="1:11" s="40" customFormat="1" ht="30" x14ac:dyDescent="0.25">
      <c r="A11" s="77"/>
      <c r="B11" s="77"/>
      <c r="C11" s="77" t="s">
        <v>364</v>
      </c>
      <c r="D11" s="185" t="s">
        <v>375</v>
      </c>
      <c r="E11" s="185"/>
      <c r="F11" s="101" t="s">
        <v>969</v>
      </c>
      <c r="G11" s="101" t="s">
        <v>934</v>
      </c>
      <c r="H11" s="101" t="s">
        <v>970</v>
      </c>
      <c r="I11" s="101" t="s">
        <v>441</v>
      </c>
      <c r="K11" s="77"/>
    </row>
    <row r="12" spans="1:11" s="40" customFormat="1" x14ac:dyDescent="0.25">
      <c r="A12" s="77" t="s">
        <v>521</v>
      </c>
      <c r="B12" s="77"/>
      <c r="C12" s="77" t="s">
        <v>364</v>
      </c>
      <c r="D12" s="186"/>
      <c r="E12" s="186"/>
      <c r="F12" s="103" t="s">
        <v>470</v>
      </c>
      <c r="G12" s="103" t="s">
        <v>525</v>
      </c>
      <c r="H12" s="103" t="s">
        <v>526</v>
      </c>
      <c r="I12" s="103" t="s">
        <v>527</v>
      </c>
      <c r="K12" s="77"/>
    </row>
    <row r="13" spans="1:11" x14ac:dyDescent="0.25">
      <c r="A13" s="77"/>
      <c r="B13" s="77"/>
      <c r="C13" s="77" t="s">
        <v>359</v>
      </c>
      <c r="D13" s="40"/>
      <c r="E13" s="40"/>
      <c r="K13" s="77"/>
    </row>
    <row r="14" spans="1:11" ht="30" x14ac:dyDescent="0.25">
      <c r="A14" s="77"/>
      <c r="B14" s="77" t="s">
        <v>1256</v>
      </c>
      <c r="C14" s="77"/>
      <c r="D14" s="102" t="s">
        <v>1250</v>
      </c>
      <c r="E14" s="105" t="s">
        <v>471</v>
      </c>
      <c r="F14" s="90"/>
      <c r="G14" s="147">
        <v>0</v>
      </c>
      <c r="H14" s="89">
        <f>F14*G14</f>
        <v>0</v>
      </c>
      <c r="I14" s="41"/>
      <c r="K14" s="77"/>
    </row>
    <row r="15" spans="1:11" x14ac:dyDescent="0.25">
      <c r="A15" s="77"/>
      <c r="B15" s="77" t="s">
        <v>1257</v>
      </c>
      <c r="C15" s="77"/>
      <c r="D15" s="102" t="s">
        <v>1251</v>
      </c>
      <c r="E15" s="105" t="s">
        <v>472</v>
      </c>
      <c r="F15" s="90"/>
      <c r="G15" s="147">
        <v>0</v>
      </c>
      <c r="H15" s="89">
        <f t="shared" ref="H15:H19" si="0">F15*G15</f>
        <v>0</v>
      </c>
      <c r="I15" s="41"/>
      <c r="K15" s="77"/>
    </row>
    <row r="16" spans="1:11" x14ac:dyDescent="0.25">
      <c r="A16" s="77"/>
      <c r="B16" s="77" t="s">
        <v>1258</v>
      </c>
      <c r="C16" s="77"/>
      <c r="D16" s="102" t="s">
        <v>1252</v>
      </c>
      <c r="E16" s="105" t="s">
        <v>473</v>
      </c>
      <c r="F16" s="90"/>
      <c r="G16" s="147">
        <v>0</v>
      </c>
      <c r="H16" s="89">
        <f t="shared" si="0"/>
        <v>0</v>
      </c>
      <c r="I16" s="41"/>
      <c r="K16" s="77"/>
    </row>
    <row r="17" spans="1:11" x14ac:dyDescent="0.25">
      <c r="A17" s="77"/>
      <c r="B17" s="77" t="s">
        <v>935</v>
      </c>
      <c r="C17" s="77"/>
      <c r="D17" s="102" t="s">
        <v>1667</v>
      </c>
      <c r="E17" s="105" t="s">
        <v>474</v>
      </c>
      <c r="F17" s="90"/>
      <c r="G17" s="147">
        <v>1</v>
      </c>
      <c r="H17" s="89">
        <f t="shared" si="0"/>
        <v>0</v>
      </c>
      <c r="I17" s="91"/>
      <c r="K17" s="77"/>
    </row>
    <row r="18" spans="1:11" x14ac:dyDescent="0.25">
      <c r="A18" s="77"/>
      <c r="B18" s="77"/>
      <c r="C18" s="77"/>
      <c r="D18" s="162" t="s">
        <v>1668</v>
      </c>
      <c r="E18" s="105"/>
      <c r="F18" s="41"/>
      <c r="G18" s="41"/>
      <c r="H18" s="41"/>
      <c r="I18" s="41"/>
      <c r="K18" s="77"/>
    </row>
    <row r="19" spans="1:11" x14ac:dyDescent="0.25">
      <c r="A19" s="77"/>
      <c r="B19" s="77" t="s">
        <v>936</v>
      </c>
      <c r="C19" s="77"/>
      <c r="D19" s="131" t="s">
        <v>1253</v>
      </c>
      <c r="E19" s="105" t="s">
        <v>475</v>
      </c>
      <c r="F19" s="90"/>
      <c r="G19" s="147">
        <v>0.5</v>
      </c>
      <c r="H19" s="89">
        <f t="shared" si="0"/>
        <v>0</v>
      </c>
      <c r="I19" s="91"/>
      <c r="K19" s="77"/>
    </row>
    <row r="20" spans="1:11" x14ac:dyDescent="0.25">
      <c r="A20" s="77"/>
      <c r="B20" s="77" t="s">
        <v>1259</v>
      </c>
      <c r="C20" s="77"/>
      <c r="D20" s="162" t="s">
        <v>1254</v>
      </c>
      <c r="E20" s="105" t="s">
        <v>476</v>
      </c>
      <c r="F20" s="89">
        <f>SUM(F14:F17,F19)</f>
        <v>0</v>
      </c>
      <c r="G20" s="41"/>
      <c r="H20" s="89">
        <f>SUM(H14:H17,H19)</f>
        <v>0</v>
      </c>
      <c r="I20" s="41"/>
      <c r="K20" s="77"/>
    </row>
    <row r="21" spans="1:11" x14ac:dyDescent="0.25">
      <c r="A21" s="77"/>
      <c r="B21" s="77"/>
      <c r="C21" s="77" t="s">
        <v>359</v>
      </c>
      <c r="D21" s="40"/>
      <c r="E21" s="40"/>
      <c r="K21" s="77"/>
    </row>
    <row r="22" spans="1:11" x14ac:dyDescent="0.25">
      <c r="A22" s="77"/>
      <c r="B22" s="77"/>
      <c r="C22" s="77" t="s">
        <v>362</v>
      </c>
      <c r="D22" s="77"/>
      <c r="E22" s="77"/>
      <c r="F22" s="77"/>
      <c r="G22" s="77"/>
      <c r="H22" s="77"/>
      <c r="I22" s="77"/>
      <c r="J22" s="77"/>
      <c r="K22" s="77" t="s">
        <v>363</v>
      </c>
    </row>
  </sheetData>
  <mergeCells count="5">
    <mergeCell ref="D10:I10"/>
    <mergeCell ref="E11:E12"/>
    <mergeCell ref="D11:D12"/>
    <mergeCell ref="E1:K1"/>
    <mergeCell ref="D3:H3"/>
  </mergeCells>
  <dataValidations count="1">
    <dataValidation type="decimal" allowBlank="1" showInputMessage="1" showErrorMessage="1" errorTitle="Input Error" error="Please enter a Whole Number between -999999999999999 and 999999999999999" sqref="H19:H20 F19:F20 F14:F17 H14:H17">
      <formula1>-999999999999999</formula1>
      <formula2>999999999999999</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57"/>
  <sheetViews>
    <sheetView showGridLines="0" topLeftCell="D32" workbookViewId="0">
      <selection activeCell="F59" sqref="F59"/>
    </sheetView>
  </sheetViews>
  <sheetFormatPr defaultRowHeight="15" x14ac:dyDescent="0.25"/>
  <cols>
    <col min="1" max="3" width="0" hidden="1" customWidth="1"/>
    <col min="4" max="4" width="60.140625" customWidth="1"/>
    <col min="5" max="5" width="12.5703125" customWidth="1"/>
    <col min="6" max="8" width="20.7109375" customWidth="1"/>
  </cols>
  <sheetData>
    <row r="1" spans="1:12" ht="35.1" customHeight="1" x14ac:dyDescent="0.25">
      <c r="A1" s="64" t="s">
        <v>1483</v>
      </c>
      <c r="B1" s="23"/>
      <c r="C1" s="23"/>
      <c r="D1" s="23"/>
      <c r="E1" s="183" t="s">
        <v>1630</v>
      </c>
      <c r="F1" s="184"/>
      <c r="G1" s="184"/>
      <c r="H1" s="184"/>
      <c r="I1" s="184"/>
      <c r="J1" s="184"/>
      <c r="K1" s="184"/>
      <c r="L1" s="23"/>
    </row>
    <row r="2" spans="1:12" s="23" customFormat="1" x14ac:dyDescent="0.25">
      <c r="A2" s="24"/>
    </row>
    <row r="3" spans="1:12" s="26" customFormat="1" x14ac:dyDescent="0.25">
      <c r="A3" s="27"/>
    </row>
    <row r="4" spans="1:12" s="26" customFormat="1" ht="18.75" x14ac:dyDescent="0.3">
      <c r="A4" s="27"/>
      <c r="D4" s="196" t="s">
        <v>1672</v>
      </c>
      <c r="E4" s="197"/>
      <c r="F4" s="198"/>
      <c r="G4" s="12"/>
      <c r="H4" s="12"/>
    </row>
    <row r="5" spans="1:12" s="26" customFormat="1" x14ac:dyDescent="0.25">
      <c r="A5" s="27"/>
      <c r="D5" s="12"/>
      <c r="E5" s="12"/>
      <c r="F5" s="12"/>
      <c r="G5" s="12"/>
      <c r="H5" s="12"/>
    </row>
    <row r="6" spans="1:12" x14ac:dyDescent="0.25">
      <c r="D6" s="12"/>
      <c r="E6" s="12"/>
      <c r="F6" s="12"/>
      <c r="G6" s="12"/>
      <c r="H6" s="12"/>
    </row>
    <row r="7" spans="1:12" x14ac:dyDescent="0.25">
      <c r="A7" s="77"/>
      <c r="B7" s="77"/>
      <c r="C7" s="77" t="s">
        <v>1048</v>
      </c>
      <c r="D7" s="77"/>
      <c r="E7" s="77"/>
      <c r="F7" s="77"/>
      <c r="G7" s="77"/>
      <c r="H7" s="77"/>
      <c r="I7" s="77"/>
      <c r="J7" s="77"/>
      <c r="K7" s="23"/>
      <c r="L7" s="23"/>
    </row>
    <row r="8" spans="1:12" hidden="1" x14ac:dyDescent="0.25">
      <c r="A8" s="77"/>
      <c r="B8" s="77"/>
      <c r="C8" s="77"/>
      <c r="D8" s="77"/>
      <c r="E8" s="77" t="s">
        <v>521</v>
      </c>
      <c r="F8" s="77"/>
      <c r="G8" s="77"/>
      <c r="H8" s="77"/>
      <c r="I8" s="77"/>
      <c r="J8" s="77"/>
      <c r="K8" s="23"/>
      <c r="L8" s="23"/>
    </row>
    <row r="9" spans="1:12" hidden="1" x14ac:dyDescent="0.25">
      <c r="A9" s="77"/>
      <c r="B9" s="77"/>
      <c r="C9" s="77"/>
      <c r="D9" s="77"/>
      <c r="E9" s="77"/>
      <c r="F9" s="77" t="s">
        <v>695</v>
      </c>
      <c r="G9" s="77"/>
      <c r="H9" s="77"/>
      <c r="I9" s="77"/>
      <c r="J9" s="77"/>
      <c r="K9" s="23"/>
      <c r="L9" s="23"/>
    </row>
    <row r="10" spans="1:12" hidden="1" x14ac:dyDescent="0.25">
      <c r="A10" s="77"/>
      <c r="B10" s="77"/>
      <c r="C10" s="77" t="s">
        <v>360</v>
      </c>
      <c r="D10" s="77" t="s">
        <v>364</v>
      </c>
      <c r="E10" s="77" t="s">
        <v>364</v>
      </c>
      <c r="F10" s="77"/>
      <c r="G10" s="77"/>
      <c r="H10" s="77"/>
      <c r="I10" s="77" t="s">
        <v>359</v>
      </c>
      <c r="J10" s="77" t="s">
        <v>361</v>
      </c>
      <c r="K10" s="23"/>
      <c r="L10" s="23"/>
    </row>
    <row r="11" spans="1:12" s="28" customFormat="1" x14ac:dyDescent="0.25">
      <c r="A11" s="77"/>
      <c r="B11" s="77"/>
      <c r="C11" s="77" t="s">
        <v>555</v>
      </c>
      <c r="D11" s="187" t="s">
        <v>1260</v>
      </c>
      <c r="E11" s="188"/>
      <c r="F11" s="188"/>
      <c r="G11" s="188"/>
      <c r="H11" s="189"/>
      <c r="J11" s="77"/>
    </row>
    <row r="12" spans="1:12" ht="30" x14ac:dyDescent="0.25">
      <c r="A12" s="77"/>
      <c r="B12" s="77"/>
      <c r="C12" s="77" t="s">
        <v>364</v>
      </c>
      <c r="D12" s="185" t="s">
        <v>461</v>
      </c>
      <c r="E12" s="185"/>
      <c r="F12" s="103" t="s">
        <v>466</v>
      </c>
      <c r="G12" s="103" t="s">
        <v>937</v>
      </c>
      <c r="H12" s="103" t="s">
        <v>938</v>
      </c>
      <c r="I12" s="23"/>
      <c r="J12" s="77"/>
      <c r="K12" s="23"/>
      <c r="L12" s="23"/>
    </row>
    <row r="13" spans="1:12" x14ac:dyDescent="0.25">
      <c r="A13" s="77" t="s">
        <v>521</v>
      </c>
      <c r="B13" s="77"/>
      <c r="C13" s="77" t="s">
        <v>364</v>
      </c>
      <c r="D13" s="186"/>
      <c r="E13" s="186"/>
      <c r="F13" s="103" t="s">
        <v>470</v>
      </c>
      <c r="G13" s="103" t="s">
        <v>525</v>
      </c>
      <c r="H13" s="103" t="s">
        <v>526</v>
      </c>
      <c r="I13" s="23"/>
      <c r="J13" s="77"/>
      <c r="K13" s="23"/>
      <c r="L13" s="23"/>
    </row>
    <row r="14" spans="1:12" x14ac:dyDescent="0.25">
      <c r="A14" s="77"/>
      <c r="B14" s="77"/>
      <c r="C14" s="77" t="s">
        <v>359</v>
      </c>
      <c r="D14" s="12"/>
      <c r="E14" s="12"/>
      <c r="F14" s="12"/>
      <c r="G14" s="12"/>
      <c r="H14" s="12"/>
      <c r="I14" s="23"/>
      <c r="J14" s="77"/>
      <c r="K14" s="23"/>
      <c r="L14" s="23"/>
    </row>
    <row r="15" spans="1:12" x14ac:dyDescent="0.25">
      <c r="A15" s="77"/>
      <c r="B15" s="77" t="s">
        <v>674</v>
      </c>
      <c r="C15" s="77"/>
      <c r="D15" s="163" t="s">
        <v>1013</v>
      </c>
      <c r="E15" s="105" t="s">
        <v>471</v>
      </c>
      <c r="F15" s="89">
        <f>SUM(F16:F19)</f>
        <v>0</v>
      </c>
      <c r="G15" s="89">
        <f t="shared" ref="G15" si="0">SUM(G16:G19)</f>
        <v>0</v>
      </c>
      <c r="H15" s="89">
        <f>F15+G15</f>
        <v>0</v>
      </c>
      <c r="I15" s="23"/>
      <c r="J15" s="77"/>
      <c r="K15" s="23"/>
      <c r="L15" s="23"/>
    </row>
    <row r="16" spans="1:12" x14ac:dyDescent="0.25">
      <c r="A16" s="77"/>
      <c r="B16" s="77" t="s">
        <v>697</v>
      </c>
      <c r="C16" s="77"/>
      <c r="D16" s="132" t="s">
        <v>442</v>
      </c>
      <c r="E16" s="105" t="s">
        <v>472</v>
      </c>
      <c r="F16" s="90"/>
      <c r="G16" s="90"/>
      <c r="H16" s="89">
        <f t="shared" ref="H16:H55" si="1">F16+G16</f>
        <v>0</v>
      </c>
      <c r="I16" s="23"/>
      <c r="J16" s="77"/>
      <c r="K16" s="23"/>
      <c r="L16" s="23"/>
    </row>
    <row r="17" spans="1:12" x14ac:dyDescent="0.25">
      <c r="A17" s="77"/>
      <c r="B17" s="77" t="s">
        <v>698</v>
      </c>
      <c r="C17" s="77"/>
      <c r="D17" s="132" t="s">
        <v>443</v>
      </c>
      <c r="E17" s="105" t="s">
        <v>473</v>
      </c>
      <c r="F17" s="90"/>
      <c r="G17" s="90"/>
      <c r="H17" s="89">
        <f t="shared" si="1"/>
        <v>0</v>
      </c>
      <c r="I17" s="23"/>
      <c r="J17" s="77"/>
      <c r="K17" s="23"/>
      <c r="L17" s="23"/>
    </row>
    <row r="18" spans="1:12" x14ac:dyDescent="0.25">
      <c r="A18" s="77"/>
      <c r="B18" s="77" t="s">
        <v>699</v>
      </c>
      <c r="C18" s="77"/>
      <c r="D18" s="132" t="s">
        <v>444</v>
      </c>
      <c r="E18" s="105" t="s">
        <v>474</v>
      </c>
      <c r="F18" s="90"/>
      <c r="G18" s="90"/>
      <c r="H18" s="89">
        <f t="shared" si="1"/>
        <v>0</v>
      </c>
      <c r="I18" s="23"/>
      <c r="J18" s="77"/>
      <c r="K18" s="23"/>
      <c r="L18" s="23"/>
    </row>
    <row r="19" spans="1:12" x14ac:dyDescent="0.25">
      <c r="A19" s="77"/>
      <c r="B19" s="77" t="s">
        <v>700</v>
      </c>
      <c r="C19" s="77"/>
      <c r="D19" s="132" t="s">
        <v>1589</v>
      </c>
      <c r="E19" s="105" t="s">
        <v>475</v>
      </c>
      <c r="F19" s="90"/>
      <c r="G19" s="90"/>
      <c r="H19" s="89">
        <f t="shared" si="1"/>
        <v>0</v>
      </c>
      <c r="I19" s="23"/>
      <c r="J19" s="77"/>
      <c r="K19" s="23"/>
      <c r="L19" s="23"/>
    </row>
    <row r="20" spans="1:12" x14ac:dyDescent="0.25">
      <c r="A20" s="77"/>
      <c r="B20" s="77" t="s">
        <v>674</v>
      </c>
      <c r="C20" s="77"/>
      <c r="D20" s="132" t="s">
        <v>445</v>
      </c>
      <c r="E20" s="105" t="s">
        <v>476</v>
      </c>
      <c r="F20" s="90"/>
      <c r="G20" s="90"/>
      <c r="H20" s="89">
        <f t="shared" si="1"/>
        <v>0</v>
      </c>
      <c r="I20" s="23"/>
      <c r="J20" s="77"/>
      <c r="K20" s="23"/>
      <c r="L20" s="23"/>
    </row>
    <row r="21" spans="1:12" x14ac:dyDescent="0.25">
      <c r="A21" s="77"/>
      <c r="B21" s="77" t="s">
        <v>674</v>
      </c>
      <c r="C21" s="77"/>
      <c r="D21" s="133" t="s">
        <v>446</v>
      </c>
      <c r="E21" s="105" t="s">
        <v>477</v>
      </c>
      <c r="F21" s="90"/>
      <c r="G21" s="90"/>
      <c r="H21" s="89">
        <f t="shared" si="1"/>
        <v>0</v>
      </c>
      <c r="I21" s="23"/>
      <c r="J21" s="77"/>
      <c r="K21" s="23"/>
      <c r="L21" s="23"/>
    </row>
    <row r="22" spans="1:12" x14ac:dyDescent="0.25">
      <c r="A22" s="77"/>
      <c r="B22" s="77" t="s">
        <v>939</v>
      </c>
      <c r="C22" s="77"/>
      <c r="D22" s="133" t="s">
        <v>447</v>
      </c>
      <c r="E22" s="105" t="s">
        <v>478</v>
      </c>
      <c r="F22" s="90"/>
      <c r="G22" s="90"/>
      <c r="H22" s="89">
        <f t="shared" si="1"/>
        <v>0</v>
      </c>
      <c r="I22" s="23"/>
      <c r="J22" s="77"/>
      <c r="K22" s="23"/>
      <c r="L22" s="23"/>
    </row>
    <row r="23" spans="1:12" x14ac:dyDescent="0.25">
      <c r="A23" s="77"/>
      <c r="B23" s="77" t="s">
        <v>940</v>
      </c>
      <c r="C23" s="77"/>
      <c r="D23" s="133" t="s">
        <v>448</v>
      </c>
      <c r="E23" s="105" t="s">
        <v>479</v>
      </c>
      <c r="F23" s="90"/>
      <c r="G23" s="90"/>
      <c r="H23" s="89">
        <f t="shared" si="1"/>
        <v>0</v>
      </c>
      <c r="I23" s="23"/>
      <c r="J23" s="77"/>
      <c r="K23" s="23"/>
      <c r="L23" s="23"/>
    </row>
    <row r="24" spans="1:12" x14ac:dyDescent="0.25">
      <c r="A24" s="77"/>
      <c r="B24" s="77"/>
      <c r="C24" s="77"/>
      <c r="D24" s="164" t="s">
        <v>449</v>
      </c>
      <c r="E24" s="105"/>
      <c r="F24" s="34"/>
      <c r="G24" s="34"/>
      <c r="H24" s="34"/>
      <c r="I24" s="23"/>
      <c r="J24" s="77"/>
      <c r="K24" s="23"/>
      <c r="L24" s="23"/>
    </row>
    <row r="25" spans="1:12" x14ac:dyDescent="0.25">
      <c r="A25" s="77"/>
      <c r="B25" s="77" t="s">
        <v>941</v>
      </c>
      <c r="C25" s="77"/>
      <c r="D25" s="134" t="s">
        <v>450</v>
      </c>
      <c r="E25" s="105" t="s">
        <v>480</v>
      </c>
      <c r="F25" s="90"/>
      <c r="G25" s="90"/>
      <c r="H25" s="89">
        <f t="shared" si="1"/>
        <v>0</v>
      </c>
      <c r="I25" s="23"/>
      <c r="J25" s="77"/>
      <c r="K25" s="23"/>
      <c r="L25" s="23"/>
    </row>
    <row r="26" spans="1:12" x14ac:dyDescent="0.25">
      <c r="A26" s="77"/>
      <c r="B26" s="77" t="s">
        <v>942</v>
      </c>
      <c r="C26" s="77"/>
      <c r="D26" s="134" t="s">
        <v>451</v>
      </c>
      <c r="E26" s="105" t="s">
        <v>481</v>
      </c>
      <c r="F26" s="90"/>
      <c r="G26" s="90"/>
      <c r="H26" s="89">
        <f t="shared" si="1"/>
        <v>0</v>
      </c>
      <c r="I26" s="23"/>
      <c r="J26" s="77"/>
      <c r="K26" s="23"/>
      <c r="L26" s="23"/>
    </row>
    <row r="27" spans="1:12" x14ac:dyDescent="0.25">
      <c r="A27" s="77"/>
      <c r="B27" s="77" t="s">
        <v>943</v>
      </c>
      <c r="C27" s="77"/>
      <c r="D27" s="134" t="s">
        <v>1042</v>
      </c>
      <c r="E27" s="105" t="s">
        <v>482</v>
      </c>
      <c r="F27" s="90"/>
      <c r="G27" s="90"/>
      <c r="H27" s="89">
        <f t="shared" si="1"/>
        <v>0</v>
      </c>
      <c r="I27" s="23"/>
      <c r="J27" s="77"/>
      <c r="K27" s="23"/>
      <c r="L27" s="23"/>
    </row>
    <row r="28" spans="1:12" s="68" customFormat="1" ht="30" x14ac:dyDescent="0.25">
      <c r="A28" s="77"/>
      <c r="B28" s="77" t="s">
        <v>1059</v>
      </c>
      <c r="C28" s="77"/>
      <c r="D28" s="157" t="s">
        <v>1484</v>
      </c>
      <c r="E28" s="105" t="s">
        <v>483</v>
      </c>
      <c r="F28" s="89">
        <f>F29+F33+F37+F41</f>
        <v>0</v>
      </c>
      <c r="G28" s="89">
        <f>G29+G33+G37+G41</f>
        <v>0</v>
      </c>
      <c r="H28" s="89">
        <f t="shared" si="1"/>
        <v>0</v>
      </c>
      <c r="J28" s="77"/>
    </row>
    <row r="29" spans="1:12" s="68" customFormat="1" x14ac:dyDescent="0.25">
      <c r="A29" s="77"/>
      <c r="B29" s="77" t="s">
        <v>697</v>
      </c>
      <c r="C29" s="77"/>
      <c r="D29" s="161" t="s">
        <v>1485</v>
      </c>
      <c r="E29" s="105" t="s">
        <v>484</v>
      </c>
      <c r="F29" s="89">
        <f>F30+F31+F32</f>
        <v>0</v>
      </c>
      <c r="G29" s="89">
        <f>G30+G31+G32</f>
        <v>0</v>
      </c>
      <c r="H29" s="89">
        <f t="shared" si="1"/>
        <v>0</v>
      </c>
      <c r="J29" s="77"/>
    </row>
    <row r="30" spans="1:12" s="68" customFormat="1" ht="30" x14ac:dyDescent="0.25">
      <c r="A30" s="77"/>
      <c r="B30" s="77" t="s">
        <v>1501</v>
      </c>
      <c r="C30" s="77"/>
      <c r="D30" s="123" t="s">
        <v>1486</v>
      </c>
      <c r="E30" s="105" t="s">
        <v>485</v>
      </c>
      <c r="F30" s="90"/>
      <c r="G30" s="90"/>
      <c r="H30" s="89">
        <f t="shared" si="1"/>
        <v>0</v>
      </c>
      <c r="J30" s="77"/>
    </row>
    <row r="31" spans="1:12" s="68" customFormat="1" x14ac:dyDescent="0.25">
      <c r="A31" s="77"/>
      <c r="B31" s="77" t="s">
        <v>1502</v>
      </c>
      <c r="C31" s="77"/>
      <c r="D31" s="123" t="s">
        <v>1487</v>
      </c>
      <c r="E31" s="105" t="s">
        <v>486</v>
      </c>
      <c r="F31" s="90"/>
      <c r="G31" s="90"/>
      <c r="H31" s="89">
        <f t="shared" si="1"/>
        <v>0</v>
      </c>
      <c r="J31" s="77"/>
    </row>
    <row r="32" spans="1:12" s="68" customFormat="1" x14ac:dyDescent="0.25">
      <c r="A32" s="77"/>
      <c r="B32" s="77" t="s">
        <v>1503</v>
      </c>
      <c r="C32" s="77"/>
      <c r="D32" s="123" t="s">
        <v>1488</v>
      </c>
      <c r="E32" s="105" t="s">
        <v>487</v>
      </c>
      <c r="F32" s="90"/>
      <c r="G32" s="90"/>
      <c r="H32" s="89">
        <f t="shared" si="1"/>
        <v>0</v>
      </c>
      <c r="J32" s="77"/>
    </row>
    <row r="33" spans="1:12" s="68" customFormat="1" x14ac:dyDescent="0.25">
      <c r="A33" s="77"/>
      <c r="B33" s="77" t="s">
        <v>698</v>
      </c>
      <c r="C33" s="77"/>
      <c r="D33" s="161" t="s">
        <v>1489</v>
      </c>
      <c r="E33" s="105" t="s">
        <v>488</v>
      </c>
      <c r="F33" s="89">
        <f>F34+F35+F36</f>
        <v>0</v>
      </c>
      <c r="G33" s="89">
        <f>G34+G35+G36</f>
        <v>0</v>
      </c>
      <c r="H33" s="89">
        <f t="shared" si="1"/>
        <v>0</v>
      </c>
      <c r="J33" s="77"/>
    </row>
    <row r="34" spans="1:12" s="68" customFormat="1" ht="30" x14ac:dyDescent="0.25">
      <c r="A34" s="77"/>
      <c r="B34" s="77" t="s">
        <v>1504</v>
      </c>
      <c r="C34" s="77"/>
      <c r="D34" s="123" t="s">
        <v>1490</v>
      </c>
      <c r="E34" s="105" t="s">
        <v>489</v>
      </c>
      <c r="F34" s="90"/>
      <c r="G34" s="90"/>
      <c r="H34" s="89">
        <f t="shared" si="1"/>
        <v>0</v>
      </c>
      <c r="J34" s="77"/>
    </row>
    <row r="35" spans="1:12" s="68" customFormat="1" x14ac:dyDescent="0.25">
      <c r="A35" s="77"/>
      <c r="B35" s="77" t="s">
        <v>1505</v>
      </c>
      <c r="C35" s="77"/>
      <c r="D35" s="123" t="s">
        <v>1491</v>
      </c>
      <c r="E35" s="105" t="s">
        <v>490</v>
      </c>
      <c r="F35" s="90"/>
      <c r="G35" s="90"/>
      <c r="H35" s="89">
        <f t="shared" si="1"/>
        <v>0</v>
      </c>
      <c r="J35" s="77"/>
    </row>
    <row r="36" spans="1:12" s="68" customFormat="1" x14ac:dyDescent="0.25">
      <c r="A36" s="77"/>
      <c r="B36" s="77" t="s">
        <v>1506</v>
      </c>
      <c r="C36" s="77"/>
      <c r="D36" s="123" t="s">
        <v>1492</v>
      </c>
      <c r="E36" s="105" t="s">
        <v>491</v>
      </c>
      <c r="F36" s="90"/>
      <c r="G36" s="90"/>
      <c r="H36" s="89">
        <f t="shared" si="1"/>
        <v>0</v>
      </c>
      <c r="J36" s="77"/>
    </row>
    <row r="37" spans="1:12" s="68" customFormat="1" x14ac:dyDescent="0.25">
      <c r="A37" s="77"/>
      <c r="B37" s="77" t="s">
        <v>699</v>
      </c>
      <c r="C37" s="77"/>
      <c r="D37" s="161" t="s">
        <v>1493</v>
      </c>
      <c r="E37" s="105" t="s">
        <v>492</v>
      </c>
      <c r="F37" s="89">
        <f>F38+F39+F40</f>
        <v>0</v>
      </c>
      <c r="G37" s="89">
        <f>G38+G39+G40</f>
        <v>0</v>
      </c>
      <c r="H37" s="89">
        <f t="shared" si="1"/>
        <v>0</v>
      </c>
      <c r="J37" s="77"/>
    </row>
    <row r="38" spans="1:12" s="68" customFormat="1" ht="30" x14ac:dyDescent="0.25">
      <c r="A38" s="77"/>
      <c r="B38" s="77" t="s">
        <v>1507</v>
      </c>
      <c r="C38" s="77"/>
      <c r="D38" s="123" t="s">
        <v>1494</v>
      </c>
      <c r="E38" s="105" t="s">
        <v>493</v>
      </c>
      <c r="F38" s="90"/>
      <c r="G38" s="90"/>
      <c r="H38" s="89">
        <f t="shared" si="1"/>
        <v>0</v>
      </c>
      <c r="J38" s="77"/>
    </row>
    <row r="39" spans="1:12" s="68" customFormat="1" x14ac:dyDescent="0.25">
      <c r="A39" s="77"/>
      <c r="B39" s="77" t="s">
        <v>1508</v>
      </c>
      <c r="C39" s="77"/>
      <c r="D39" s="123" t="s">
        <v>1495</v>
      </c>
      <c r="E39" s="105" t="s">
        <v>494</v>
      </c>
      <c r="F39" s="90"/>
      <c r="G39" s="90"/>
      <c r="H39" s="89">
        <f t="shared" si="1"/>
        <v>0</v>
      </c>
      <c r="J39" s="77"/>
    </row>
    <row r="40" spans="1:12" s="68" customFormat="1" x14ac:dyDescent="0.25">
      <c r="A40" s="77"/>
      <c r="B40" s="77" t="s">
        <v>1509</v>
      </c>
      <c r="C40" s="77"/>
      <c r="D40" s="123" t="s">
        <v>1496</v>
      </c>
      <c r="E40" s="105" t="s">
        <v>495</v>
      </c>
      <c r="F40" s="90"/>
      <c r="G40" s="90"/>
      <c r="H40" s="89">
        <f t="shared" si="1"/>
        <v>0</v>
      </c>
      <c r="J40" s="77"/>
    </row>
    <row r="41" spans="1:12" s="68" customFormat="1" x14ac:dyDescent="0.25">
      <c r="A41" s="77"/>
      <c r="B41" s="77" t="s">
        <v>700</v>
      </c>
      <c r="C41" s="77"/>
      <c r="D41" s="161" t="s">
        <v>1497</v>
      </c>
      <c r="E41" s="105" t="s">
        <v>496</v>
      </c>
      <c r="F41" s="89">
        <f>F42+F43+F44</f>
        <v>0</v>
      </c>
      <c r="G41" s="89">
        <f>G42+G43+G44</f>
        <v>0</v>
      </c>
      <c r="H41" s="89">
        <f t="shared" si="1"/>
        <v>0</v>
      </c>
      <c r="J41" s="77"/>
    </row>
    <row r="42" spans="1:12" s="68" customFormat="1" ht="30" x14ac:dyDescent="0.25">
      <c r="A42" s="77"/>
      <c r="B42" s="77" t="s">
        <v>1510</v>
      </c>
      <c r="C42" s="77"/>
      <c r="D42" s="123" t="s">
        <v>1498</v>
      </c>
      <c r="E42" s="105" t="s">
        <v>497</v>
      </c>
      <c r="F42" s="90"/>
      <c r="G42" s="90"/>
      <c r="H42" s="89">
        <f t="shared" si="1"/>
        <v>0</v>
      </c>
      <c r="J42" s="77"/>
    </row>
    <row r="43" spans="1:12" s="68" customFormat="1" x14ac:dyDescent="0.25">
      <c r="A43" s="77"/>
      <c r="B43" s="77" t="s">
        <v>1511</v>
      </c>
      <c r="C43" s="77"/>
      <c r="D43" s="123" t="s">
        <v>1499</v>
      </c>
      <c r="E43" s="105" t="s">
        <v>498</v>
      </c>
      <c r="F43" s="90"/>
      <c r="G43" s="90"/>
      <c r="H43" s="89">
        <f t="shared" si="1"/>
        <v>0</v>
      </c>
      <c r="J43" s="77"/>
    </row>
    <row r="44" spans="1:12" s="68" customFormat="1" x14ac:dyDescent="0.25">
      <c r="A44" s="77"/>
      <c r="B44" s="77" t="s">
        <v>1512</v>
      </c>
      <c r="C44" s="77"/>
      <c r="D44" s="123" t="s">
        <v>1500</v>
      </c>
      <c r="E44" s="105" t="s">
        <v>499</v>
      </c>
      <c r="F44" s="90"/>
      <c r="G44" s="90"/>
      <c r="H44" s="89">
        <f t="shared" si="1"/>
        <v>0</v>
      </c>
      <c r="J44" s="77"/>
    </row>
    <row r="45" spans="1:12" ht="30" x14ac:dyDescent="0.25">
      <c r="A45" s="77"/>
      <c r="B45" s="77" t="s">
        <v>674</v>
      </c>
      <c r="C45" s="77"/>
      <c r="D45" s="115" t="s">
        <v>1014</v>
      </c>
      <c r="E45" s="105" t="s">
        <v>500</v>
      </c>
      <c r="F45" s="90"/>
      <c r="G45" s="90"/>
      <c r="H45" s="89">
        <f t="shared" si="1"/>
        <v>0</v>
      </c>
      <c r="I45" s="23"/>
      <c r="J45" s="77"/>
      <c r="K45" s="23"/>
      <c r="L45" s="23"/>
    </row>
    <row r="46" spans="1:12" x14ac:dyDescent="0.25">
      <c r="A46" s="77"/>
      <c r="B46" s="77" t="s">
        <v>701</v>
      </c>
      <c r="C46" s="77"/>
      <c r="D46" s="165" t="s">
        <v>1015</v>
      </c>
      <c r="E46" s="105" t="s">
        <v>501</v>
      </c>
      <c r="F46" s="89">
        <f>SUM(F47:F54)</f>
        <v>0</v>
      </c>
      <c r="G46" s="89">
        <f>SUM(G47:G54)</f>
        <v>0</v>
      </c>
      <c r="H46" s="89">
        <f t="shared" si="1"/>
        <v>0</v>
      </c>
      <c r="I46" s="23"/>
      <c r="J46" s="77"/>
      <c r="K46" s="23"/>
      <c r="L46" s="23"/>
    </row>
    <row r="47" spans="1:12" x14ac:dyDescent="0.25">
      <c r="A47" s="77"/>
      <c r="B47" s="77" t="s">
        <v>944</v>
      </c>
      <c r="C47" s="77"/>
      <c r="D47" s="127" t="s">
        <v>452</v>
      </c>
      <c r="E47" s="105" t="s">
        <v>502</v>
      </c>
      <c r="F47" s="90"/>
      <c r="G47" s="90"/>
      <c r="H47" s="89">
        <f t="shared" si="1"/>
        <v>0</v>
      </c>
      <c r="I47" s="23"/>
      <c r="J47" s="77"/>
      <c r="K47" s="23"/>
      <c r="L47" s="23"/>
    </row>
    <row r="48" spans="1:12" x14ac:dyDescent="0.25">
      <c r="A48" s="77"/>
      <c r="B48" s="77" t="s">
        <v>945</v>
      </c>
      <c r="C48" s="77"/>
      <c r="D48" s="127" t="s">
        <v>453</v>
      </c>
      <c r="E48" s="105" t="s">
        <v>503</v>
      </c>
      <c r="F48" s="90"/>
      <c r="G48" s="90"/>
      <c r="H48" s="89">
        <f t="shared" si="1"/>
        <v>0</v>
      </c>
      <c r="I48" s="23"/>
      <c r="J48" s="77"/>
      <c r="K48" s="23"/>
      <c r="L48" s="23"/>
    </row>
    <row r="49" spans="1:12" x14ac:dyDescent="0.25">
      <c r="A49" s="77"/>
      <c r="B49" s="77" t="s">
        <v>946</v>
      </c>
      <c r="C49" s="77"/>
      <c r="D49" s="127" t="s">
        <v>454</v>
      </c>
      <c r="E49" s="105" t="s">
        <v>504</v>
      </c>
      <c r="F49" s="90"/>
      <c r="G49" s="90"/>
      <c r="H49" s="89">
        <f t="shared" si="1"/>
        <v>0</v>
      </c>
      <c r="I49" s="23"/>
      <c r="J49" s="77"/>
      <c r="K49" s="23"/>
      <c r="L49" s="23"/>
    </row>
    <row r="50" spans="1:12" x14ac:dyDescent="0.25">
      <c r="A50" s="77"/>
      <c r="B50" s="77" t="s">
        <v>947</v>
      </c>
      <c r="C50" s="77"/>
      <c r="D50" s="127" t="s">
        <v>455</v>
      </c>
      <c r="E50" s="105" t="s">
        <v>505</v>
      </c>
      <c r="F50" s="90"/>
      <c r="G50" s="90"/>
      <c r="H50" s="89">
        <f t="shared" si="1"/>
        <v>0</v>
      </c>
      <c r="I50" s="23"/>
      <c r="J50" s="77"/>
      <c r="K50" s="23"/>
      <c r="L50" s="23"/>
    </row>
    <row r="51" spans="1:12" x14ac:dyDescent="0.25">
      <c r="A51" s="77"/>
      <c r="B51" s="77" t="s">
        <v>948</v>
      </c>
      <c r="C51" s="77"/>
      <c r="D51" s="127" t="s">
        <v>456</v>
      </c>
      <c r="E51" s="105" t="s">
        <v>506</v>
      </c>
      <c r="F51" s="90"/>
      <c r="G51" s="90"/>
      <c r="H51" s="89">
        <f t="shared" si="1"/>
        <v>0</v>
      </c>
      <c r="I51" s="23"/>
      <c r="J51" s="77"/>
      <c r="K51" s="23"/>
      <c r="L51" s="23"/>
    </row>
    <row r="52" spans="1:12" x14ac:dyDescent="0.25">
      <c r="A52" s="77"/>
      <c r="B52" s="77" t="s">
        <v>949</v>
      </c>
      <c r="C52" s="77"/>
      <c r="D52" s="127" t="s">
        <v>457</v>
      </c>
      <c r="E52" s="105" t="s">
        <v>507</v>
      </c>
      <c r="F52" s="90"/>
      <c r="G52" s="90"/>
      <c r="H52" s="89">
        <f t="shared" si="1"/>
        <v>0</v>
      </c>
      <c r="I52" s="23"/>
      <c r="J52" s="77"/>
      <c r="K52" s="23"/>
      <c r="L52" s="23"/>
    </row>
    <row r="53" spans="1:12" x14ac:dyDescent="0.25">
      <c r="A53" s="77"/>
      <c r="B53" s="77" t="s">
        <v>950</v>
      </c>
      <c r="C53" s="77"/>
      <c r="D53" s="127" t="s">
        <v>458</v>
      </c>
      <c r="E53" s="105" t="s">
        <v>508</v>
      </c>
      <c r="F53" s="90"/>
      <c r="G53" s="90"/>
      <c r="H53" s="89">
        <f t="shared" si="1"/>
        <v>0</v>
      </c>
      <c r="I53" s="23"/>
      <c r="J53" s="77"/>
      <c r="K53" s="23"/>
      <c r="L53" s="23"/>
    </row>
    <row r="54" spans="1:12" x14ac:dyDescent="0.25">
      <c r="A54" s="77"/>
      <c r="B54" s="77" t="s">
        <v>951</v>
      </c>
      <c r="C54" s="77"/>
      <c r="D54" s="127" t="s">
        <v>459</v>
      </c>
      <c r="E54" s="105" t="s">
        <v>509</v>
      </c>
      <c r="F54" s="90"/>
      <c r="G54" s="90"/>
      <c r="H54" s="89">
        <f t="shared" si="1"/>
        <v>0</v>
      </c>
      <c r="I54" s="23"/>
      <c r="J54" s="77"/>
      <c r="K54" s="23"/>
      <c r="L54" s="23"/>
    </row>
    <row r="55" spans="1:12" x14ac:dyDescent="0.25">
      <c r="A55" s="77"/>
      <c r="B55" s="77" t="s">
        <v>674</v>
      </c>
      <c r="C55" s="77"/>
      <c r="D55" s="177" t="s">
        <v>1686</v>
      </c>
      <c r="E55" s="105" t="s">
        <v>510</v>
      </c>
      <c r="F55" s="90"/>
      <c r="G55" s="90"/>
      <c r="H55" s="89">
        <f t="shared" si="1"/>
        <v>0</v>
      </c>
      <c r="I55" s="23"/>
      <c r="J55" s="77"/>
      <c r="K55" s="23"/>
      <c r="L55" s="23"/>
    </row>
    <row r="56" spans="1:12" x14ac:dyDescent="0.25">
      <c r="A56" s="77"/>
      <c r="B56" s="77"/>
      <c r="C56" s="77" t="s">
        <v>359</v>
      </c>
      <c r="D56" s="23"/>
      <c r="E56" s="23"/>
      <c r="F56" s="23"/>
      <c r="G56" s="23"/>
      <c r="H56" s="23"/>
      <c r="I56" s="23"/>
      <c r="J56" s="77"/>
      <c r="K56" s="23"/>
      <c r="L56" s="23"/>
    </row>
    <row r="57" spans="1:12" x14ac:dyDescent="0.25">
      <c r="A57" s="77"/>
      <c r="B57" s="77"/>
      <c r="C57" s="77" t="s">
        <v>362</v>
      </c>
      <c r="D57" s="77"/>
      <c r="E57" s="77"/>
      <c r="F57" s="77"/>
      <c r="G57" s="77"/>
      <c r="H57" s="77"/>
      <c r="I57" s="77"/>
      <c r="J57" s="77" t="s">
        <v>363</v>
      </c>
      <c r="K57" s="23"/>
      <c r="L57" s="23"/>
    </row>
  </sheetData>
  <mergeCells count="5">
    <mergeCell ref="D12:D13"/>
    <mergeCell ref="E12:E13"/>
    <mergeCell ref="D11:H11"/>
    <mergeCell ref="E1:K1"/>
    <mergeCell ref="D4:F4"/>
  </mergeCells>
  <dataValidations count="1">
    <dataValidation type="decimal" allowBlank="1" showInputMessage="1" showErrorMessage="1" errorTitle="Input Error" error="Please enter a Whole Number between -999999999999999 and 999999999999999" sqref="F25:H55 F15:H23">
      <formula1>-999999999999999</formula1>
      <formula2>999999999999999</formula2>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50"/>
  <sheetViews>
    <sheetView showGridLines="0" topLeftCell="D15" workbookViewId="0">
      <selection activeCell="F59" sqref="F59"/>
    </sheetView>
  </sheetViews>
  <sheetFormatPr defaultRowHeight="15" x14ac:dyDescent="0.25"/>
  <cols>
    <col min="1" max="1" width="21.5703125" hidden="1" customWidth="1"/>
    <col min="2" max="2" width="17.42578125" hidden="1" customWidth="1"/>
    <col min="3" max="3" width="31" hidden="1" customWidth="1"/>
    <col min="4" max="4" width="61.5703125" bestFit="1" customWidth="1"/>
    <col min="5" max="5" width="9.28515625" customWidth="1"/>
    <col min="6" max="9" width="20.7109375" customWidth="1"/>
  </cols>
  <sheetData>
    <row r="1" spans="1:11" ht="35.1" customHeight="1" x14ac:dyDescent="0.25">
      <c r="A1" s="64" t="s">
        <v>1513</v>
      </c>
      <c r="E1" s="183" t="s">
        <v>1631</v>
      </c>
      <c r="F1" s="184"/>
      <c r="G1" s="184"/>
      <c r="H1" s="184"/>
      <c r="I1" s="184"/>
      <c r="J1" s="184"/>
      <c r="K1" s="184"/>
    </row>
    <row r="2" spans="1:11" s="10" customFormat="1" x14ac:dyDescent="0.25">
      <c r="A2" s="4"/>
    </row>
    <row r="3" spans="1:11" s="10" customFormat="1" x14ac:dyDescent="0.25">
      <c r="A3" s="4"/>
    </row>
    <row r="4" spans="1:11" ht="18.75" x14ac:dyDescent="0.3">
      <c r="D4" s="196" t="s">
        <v>1672</v>
      </c>
      <c r="E4" s="197"/>
      <c r="F4" s="198"/>
      <c r="G4" s="151"/>
      <c r="H4" s="151"/>
    </row>
    <row r="5" spans="1:11" s="10" customFormat="1" x14ac:dyDescent="0.25">
      <c r="D5" s="12"/>
      <c r="E5" s="12"/>
      <c r="F5" s="12"/>
      <c r="G5" s="12"/>
      <c r="H5" s="12"/>
    </row>
    <row r="6" spans="1:11" x14ac:dyDescent="0.25">
      <c r="D6" s="12"/>
      <c r="E6" s="12"/>
      <c r="F6" s="12"/>
      <c r="G6" s="12"/>
      <c r="H6" s="12"/>
    </row>
    <row r="7" spans="1:11" x14ac:dyDescent="0.25">
      <c r="A7" s="77"/>
      <c r="B7" s="77"/>
      <c r="C7" s="77" t="s">
        <v>460</v>
      </c>
      <c r="D7" s="77"/>
      <c r="E7" s="77"/>
      <c r="F7" s="77"/>
      <c r="G7" s="77"/>
      <c r="H7" s="77"/>
    </row>
    <row r="8" spans="1:11" hidden="1" x14ac:dyDescent="0.25">
      <c r="A8" s="77"/>
      <c r="B8" s="77"/>
      <c r="C8" s="77"/>
      <c r="D8" s="77"/>
      <c r="E8" s="77" t="s">
        <v>521</v>
      </c>
      <c r="F8" s="77"/>
      <c r="G8" s="77"/>
      <c r="H8" s="77"/>
    </row>
    <row r="9" spans="1:11" hidden="1" x14ac:dyDescent="0.25">
      <c r="A9" s="77"/>
      <c r="B9" s="77"/>
      <c r="C9" s="77"/>
      <c r="D9" s="77"/>
      <c r="E9" s="77"/>
      <c r="F9" s="77" t="s">
        <v>674</v>
      </c>
      <c r="G9" s="77"/>
      <c r="H9" s="77"/>
    </row>
    <row r="10" spans="1:11" hidden="1" x14ac:dyDescent="0.25">
      <c r="A10" s="77"/>
      <c r="B10" s="77"/>
      <c r="C10" s="77" t="s">
        <v>360</v>
      </c>
      <c r="D10" s="77" t="s">
        <v>364</v>
      </c>
      <c r="E10" s="77" t="s">
        <v>364</v>
      </c>
      <c r="F10" s="77"/>
      <c r="G10" s="77" t="s">
        <v>359</v>
      </c>
      <c r="H10" s="77" t="s">
        <v>361</v>
      </c>
    </row>
    <row r="11" spans="1:11" s="10" customFormat="1" x14ac:dyDescent="0.25">
      <c r="A11" s="77"/>
      <c r="B11" s="77"/>
      <c r="C11" s="77" t="s">
        <v>555</v>
      </c>
      <c r="D11" s="187" t="s">
        <v>1269</v>
      </c>
      <c r="E11" s="188"/>
      <c r="F11" s="189"/>
      <c r="G11" s="12"/>
      <c r="H11" s="77"/>
    </row>
    <row r="12" spans="1:11" s="7" customFormat="1" x14ac:dyDescent="0.25">
      <c r="A12" s="77"/>
      <c r="B12" s="77"/>
      <c r="C12" s="77" t="s">
        <v>364</v>
      </c>
      <c r="D12" s="185" t="s">
        <v>461</v>
      </c>
      <c r="E12" s="185"/>
      <c r="F12" s="120" t="s">
        <v>522</v>
      </c>
      <c r="G12" s="12"/>
      <c r="H12" s="77"/>
    </row>
    <row r="13" spans="1:11" s="10" customFormat="1" x14ac:dyDescent="0.25">
      <c r="A13" s="77" t="s">
        <v>521</v>
      </c>
      <c r="B13" s="77"/>
      <c r="C13" s="77" t="s">
        <v>364</v>
      </c>
      <c r="D13" s="186"/>
      <c r="E13" s="186"/>
      <c r="F13" s="103" t="s">
        <v>470</v>
      </c>
      <c r="G13" s="12"/>
      <c r="H13" s="77"/>
    </row>
    <row r="14" spans="1:11" x14ac:dyDescent="0.25">
      <c r="A14" s="77"/>
      <c r="B14" s="77"/>
      <c r="C14" s="77" t="s">
        <v>359</v>
      </c>
      <c r="D14" s="12"/>
      <c r="E14" s="12"/>
      <c r="F14" s="12"/>
      <c r="G14" s="12"/>
      <c r="H14" s="77"/>
    </row>
    <row r="15" spans="1:11" s="68" customFormat="1" x14ac:dyDescent="0.25">
      <c r="A15" s="77" t="s">
        <v>1662</v>
      </c>
      <c r="B15" s="77" t="s">
        <v>695</v>
      </c>
      <c r="C15" s="77"/>
      <c r="D15" s="136" t="s">
        <v>1514</v>
      </c>
      <c r="E15" s="105" t="s">
        <v>471</v>
      </c>
      <c r="F15" s="90"/>
      <c r="G15" s="36"/>
      <c r="H15" s="77"/>
    </row>
    <row r="16" spans="1:11" x14ac:dyDescent="0.25">
      <c r="A16" s="77" t="s">
        <v>1663</v>
      </c>
      <c r="B16" s="77"/>
      <c r="C16" s="77"/>
      <c r="D16" s="136" t="s">
        <v>1515</v>
      </c>
      <c r="E16" s="105" t="s">
        <v>472</v>
      </c>
      <c r="F16" s="90"/>
      <c r="G16" s="12"/>
      <c r="H16" s="77"/>
    </row>
    <row r="17" spans="1:12" x14ac:dyDescent="0.25">
      <c r="A17" s="77" t="s">
        <v>1664</v>
      </c>
      <c r="B17" s="77"/>
      <c r="C17" s="77"/>
      <c r="D17" s="136" t="s">
        <v>1714</v>
      </c>
      <c r="E17" s="105" t="s">
        <v>473</v>
      </c>
      <c r="F17" s="90"/>
      <c r="G17" s="12"/>
      <c r="H17" s="77"/>
    </row>
    <row r="18" spans="1:12" ht="30" x14ac:dyDescent="0.25">
      <c r="A18" s="77" t="s">
        <v>1713</v>
      </c>
      <c r="B18" s="77"/>
      <c r="C18" s="77"/>
      <c r="D18" s="167" t="s">
        <v>1516</v>
      </c>
      <c r="E18" s="105" t="s">
        <v>474</v>
      </c>
      <c r="F18" s="89">
        <f>F15+F16-F17</f>
        <v>0</v>
      </c>
      <c r="G18" s="12"/>
      <c r="H18" s="77"/>
    </row>
    <row r="19" spans="1:12" x14ac:dyDescent="0.25">
      <c r="A19" s="77"/>
      <c r="B19" s="77"/>
      <c r="C19" s="77" t="s">
        <v>359</v>
      </c>
      <c r="D19" s="12"/>
      <c r="E19" s="12"/>
      <c r="F19" s="12"/>
      <c r="G19" s="12"/>
      <c r="H19" s="77"/>
    </row>
    <row r="20" spans="1:12" x14ac:dyDescent="0.25">
      <c r="A20" s="77"/>
      <c r="B20" s="77"/>
      <c r="C20" s="77" t="s">
        <v>362</v>
      </c>
      <c r="D20" s="77"/>
      <c r="E20" s="77"/>
      <c r="F20" s="77"/>
      <c r="G20" s="77"/>
      <c r="H20" s="77" t="s">
        <v>363</v>
      </c>
    </row>
    <row r="21" spans="1:12" x14ac:dyDescent="0.25">
      <c r="D21" s="12"/>
      <c r="E21" s="12"/>
      <c r="F21" s="12"/>
      <c r="G21" s="12"/>
      <c r="H21" s="12"/>
    </row>
    <row r="22" spans="1:12" x14ac:dyDescent="0.25">
      <c r="D22" s="12"/>
      <c r="E22" s="12"/>
      <c r="F22" s="12"/>
      <c r="G22" s="12"/>
      <c r="H22" s="12"/>
    </row>
    <row r="23" spans="1:12" x14ac:dyDescent="0.25">
      <c r="D23" s="12"/>
      <c r="E23" s="12"/>
      <c r="F23" s="12"/>
      <c r="G23" s="12"/>
      <c r="H23" s="12"/>
    </row>
    <row r="24" spans="1:12" x14ac:dyDescent="0.25">
      <c r="A24" s="77"/>
      <c r="B24" s="77"/>
      <c r="C24" s="77" t="s">
        <v>1049</v>
      </c>
      <c r="D24" s="77"/>
      <c r="E24" s="77"/>
      <c r="F24" s="77"/>
      <c r="G24" s="77"/>
      <c r="H24" s="77"/>
      <c r="I24" s="77"/>
      <c r="J24" s="77"/>
      <c r="K24" s="77"/>
      <c r="L24" s="8"/>
    </row>
    <row r="25" spans="1:12" hidden="1" x14ac:dyDescent="0.25">
      <c r="A25" s="77"/>
      <c r="B25" s="77"/>
      <c r="C25" s="77"/>
      <c r="D25" s="77"/>
      <c r="E25" s="77" t="s">
        <v>521</v>
      </c>
      <c r="F25" s="77"/>
      <c r="G25" s="77"/>
      <c r="H25" s="77"/>
      <c r="I25" s="77"/>
      <c r="J25" s="77"/>
      <c r="K25" s="77"/>
      <c r="L25" s="8"/>
    </row>
    <row r="26" spans="1:12" hidden="1" x14ac:dyDescent="0.25">
      <c r="A26" s="77"/>
      <c r="B26" s="77"/>
      <c r="C26" s="77"/>
      <c r="D26" s="77"/>
      <c r="E26" s="77"/>
      <c r="F26" s="77" t="s">
        <v>695</v>
      </c>
      <c r="G26" s="77"/>
      <c r="H26" s="77"/>
      <c r="I26" s="77"/>
      <c r="J26" s="77"/>
      <c r="K26" s="77"/>
      <c r="L26" s="8"/>
    </row>
    <row r="27" spans="1:12" hidden="1" x14ac:dyDescent="0.25">
      <c r="A27" s="77"/>
      <c r="B27" s="77"/>
      <c r="C27" s="77" t="s">
        <v>360</v>
      </c>
      <c r="D27" s="77" t="s">
        <v>364</v>
      </c>
      <c r="E27" s="77" t="s">
        <v>364</v>
      </c>
      <c r="F27" s="77"/>
      <c r="G27" s="77"/>
      <c r="H27" s="77"/>
      <c r="I27" s="77"/>
      <c r="J27" s="77" t="s">
        <v>359</v>
      </c>
      <c r="K27" s="77" t="s">
        <v>361</v>
      </c>
      <c r="L27" s="8"/>
    </row>
    <row r="28" spans="1:12" s="10" customFormat="1" x14ac:dyDescent="0.25">
      <c r="A28" s="77"/>
      <c r="B28" s="77"/>
      <c r="C28" s="77" t="s">
        <v>555</v>
      </c>
      <c r="D28" s="187" t="s">
        <v>1270</v>
      </c>
      <c r="E28" s="188"/>
      <c r="F28" s="188"/>
      <c r="G28" s="188"/>
      <c r="H28" s="188"/>
      <c r="I28" s="189"/>
      <c r="K28" s="77"/>
    </row>
    <row r="29" spans="1:12" s="8" customFormat="1" ht="45" x14ac:dyDescent="0.25">
      <c r="A29" s="77"/>
      <c r="B29" s="77"/>
      <c r="C29" s="77" t="s">
        <v>364</v>
      </c>
      <c r="D29" s="185" t="s">
        <v>461</v>
      </c>
      <c r="E29" s="185"/>
      <c r="F29" s="137" t="s">
        <v>466</v>
      </c>
      <c r="G29" s="137" t="s">
        <v>467</v>
      </c>
      <c r="H29" s="103" t="s">
        <v>468</v>
      </c>
      <c r="I29" s="103" t="s">
        <v>1071</v>
      </c>
      <c r="K29" s="77"/>
    </row>
    <row r="30" spans="1:12" s="8" customFormat="1" x14ac:dyDescent="0.25">
      <c r="A30" s="77" t="s">
        <v>521</v>
      </c>
      <c r="B30" s="77"/>
      <c r="C30" s="77" t="s">
        <v>364</v>
      </c>
      <c r="D30" s="186"/>
      <c r="E30" s="186"/>
      <c r="F30" s="137" t="s">
        <v>525</v>
      </c>
      <c r="G30" s="137" t="s">
        <v>526</v>
      </c>
      <c r="H30" s="137" t="s">
        <v>527</v>
      </c>
      <c r="I30" s="137" t="s">
        <v>528</v>
      </c>
      <c r="K30" s="77"/>
    </row>
    <row r="31" spans="1:12" x14ac:dyDescent="0.25">
      <c r="A31" s="77"/>
      <c r="B31" s="77"/>
      <c r="C31" s="77" t="s">
        <v>359</v>
      </c>
      <c r="D31" s="12"/>
      <c r="E31" s="12"/>
      <c r="F31" s="12"/>
      <c r="G31" s="12"/>
      <c r="H31" s="12"/>
      <c r="I31" s="36"/>
      <c r="K31" s="77"/>
      <c r="L31" s="8"/>
    </row>
    <row r="32" spans="1:12" x14ac:dyDescent="0.25">
      <c r="A32" s="77"/>
      <c r="B32" s="77" t="s">
        <v>674</v>
      </c>
      <c r="C32" s="77"/>
      <c r="D32" s="166" t="s">
        <v>1261</v>
      </c>
      <c r="E32" s="139" t="s">
        <v>475</v>
      </c>
      <c r="F32" s="89">
        <f>SUM(F33:F36)</f>
        <v>0</v>
      </c>
      <c r="G32" s="89">
        <f>SUM(G33:G36)</f>
        <v>0</v>
      </c>
      <c r="H32" s="89">
        <f>F32+G32</f>
        <v>0</v>
      </c>
      <c r="I32" s="37"/>
      <c r="K32" s="77"/>
      <c r="L32" s="8"/>
    </row>
    <row r="33" spans="1:12" ht="18.75" customHeight="1" x14ac:dyDescent="0.25">
      <c r="A33" s="77"/>
      <c r="B33" s="77" t="s">
        <v>715</v>
      </c>
      <c r="C33" s="77"/>
      <c r="D33" s="138" t="s">
        <v>1262</v>
      </c>
      <c r="E33" s="139" t="s">
        <v>476</v>
      </c>
      <c r="F33" s="90"/>
      <c r="G33" s="90"/>
      <c r="H33" s="89">
        <f t="shared" ref="H33:H48" si="0">F33+G33</f>
        <v>0</v>
      </c>
      <c r="I33" s="94"/>
      <c r="K33" s="77"/>
      <c r="L33" s="8"/>
    </row>
    <row r="34" spans="1:12" x14ac:dyDescent="0.25">
      <c r="A34" s="77"/>
      <c r="B34" s="77" t="s">
        <v>768</v>
      </c>
      <c r="C34" s="77"/>
      <c r="D34" s="138" t="s">
        <v>1263</v>
      </c>
      <c r="E34" s="139" t="s">
        <v>477</v>
      </c>
      <c r="F34" s="90"/>
      <c r="G34" s="90"/>
      <c r="H34" s="89">
        <f t="shared" si="0"/>
        <v>0</v>
      </c>
      <c r="I34" s="94"/>
      <c r="K34" s="77"/>
      <c r="L34" s="8"/>
    </row>
    <row r="35" spans="1:12" x14ac:dyDescent="0.25">
      <c r="A35" s="77"/>
      <c r="B35" s="77" t="s">
        <v>769</v>
      </c>
      <c r="C35" s="77"/>
      <c r="D35" s="138" t="s">
        <v>1264</v>
      </c>
      <c r="E35" s="139" t="s">
        <v>478</v>
      </c>
      <c r="F35" s="90"/>
      <c r="G35" s="90"/>
      <c r="H35" s="89">
        <f t="shared" si="0"/>
        <v>0</v>
      </c>
      <c r="I35" s="94"/>
      <c r="K35" s="77"/>
      <c r="L35" s="8"/>
    </row>
    <row r="36" spans="1:12" x14ac:dyDescent="0.25">
      <c r="A36" s="77"/>
      <c r="B36" s="77" t="s">
        <v>713</v>
      </c>
      <c r="C36" s="77"/>
      <c r="D36" s="138" t="s">
        <v>1265</v>
      </c>
      <c r="E36" s="139" t="s">
        <v>479</v>
      </c>
      <c r="F36" s="90"/>
      <c r="G36" s="90"/>
      <c r="H36" s="89">
        <f t="shared" si="0"/>
        <v>0</v>
      </c>
      <c r="I36" s="94"/>
      <c r="K36" s="77"/>
      <c r="L36" s="8"/>
    </row>
    <row r="37" spans="1:12" x14ac:dyDescent="0.25">
      <c r="A37" s="77"/>
      <c r="B37" s="77" t="s">
        <v>713</v>
      </c>
      <c r="C37" s="77"/>
      <c r="D37" s="135" t="s">
        <v>1685</v>
      </c>
      <c r="E37" s="139" t="s">
        <v>480</v>
      </c>
      <c r="F37" s="95" t="e">
        <f>ROUND((F36/F32),4)</f>
        <v>#DIV/0!</v>
      </c>
      <c r="G37" s="95" t="e">
        <f t="shared" ref="G37:H37" si="1">ROUND((G36/G32),4)</f>
        <v>#DIV/0!</v>
      </c>
      <c r="H37" s="95" t="e">
        <f t="shared" si="1"/>
        <v>#DIV/0!</v>
      </c>
      <c r="I37" s="37"/>
      <c r="K37" s="77"/>
      <c r="L37" s="8"/>
    </row>
    <row r="38" spans="1:12" x14ac:dyDescent="0.25">
      <c r="A38" s="77"/>
      <c r="B38" s="77" t="s">
        <v>674</v>
      </c>
      <c r="C38" s="77"/>
      <c r="D38" s="168" t="s">
        <v>1266</v>
      </c>
      <c r="E38" s="139" t="s">
        <v>481</v>
      </c>
      <c r="F38" s="89">
        <f>F39+F40+F41</f>
        <v>0</v>
      </c>
      <c r="G38" s="89">
        <f t="shared" ref="G38" si="2">G39+G40+G41</f>
        <v>0</v>
      </c>
      <c r="H38" s="89">
        <f t="shared" si="0"/>
        <v>0</v>
      </c>
      <c r="I38" s="37"/>
      <c r="K38" s="77"/>
      <c r="L38" s="8"/>
    </row>
    <row r="39" spans="1:12" x14ac:dyDescent="0.25">
      <c r="A39" s="77"/>
      <c r="B39" s="77" t="s">
        <v>713</v>
      </c>
      <c r="C39" s="77"/>
      <c r="D39" s="127" t="s">
        <v>462</v>
      </c>
      <c r="E39" s="139" t="s">
        <v>482</v>
      </c>
      <c r="F39" s="90"/>
      <c r="G39" s="90"/>
      <c r="H39" s="89">
        <f t="shared" si="0"/>
        <v>0</v>
      </c>
      <c r="I39" s="37"/>
      <c r="K39" s="77"/>
      <c r="L39" s="8"/>
    </row>
    <row r="40" spans="1:12" x14ac:dyDescent="0.25">
      <c r="A40" s="77"/>
      <c r="B40" s="77" t="s">
        <v>714</v>
      </c>
      <c r="C40" s="77"/>
      <c r="D40" s="127" t="s">
        <v>463</v>
      </c>
      <c r="E40" s="139" t="s">
        <v>483</v>
      </c>
      <c r="F40" s="90"/>
      <c r="G40" s="90"/>
      <c r="H40" s="89">
        <f t="shared" si="0"/>
        <v>0</v>
      </c>
      <c r="I40" s="37"/>
      <c r="K40" s="77"/>
      <c r="L40" s="8"/>
    </row>
    <row r="41" spans="1:12" x14ac:dyDescent="0.25">
      <c r="A41" s="77"/>
      <c r="B41" s="77" t="s">
        <v>715</v>
      </c>
      <c r="C41" s="77"/>
      <c r="D41" s="127" t="s">
        <v>464</v>
      </c>
      <c r="E41" s="139" t="s">
        <v>484</v>
      </c>
      <c r="F41" s="90"/>
      <c r="G41" s="90"/>
      <c r="H41" s="89">
        <f t="shared" si="0"/>
        <v>0</v>
      </c>
      <c r="I41" s="37"/>
      <c r="K41" s="77"/>
      <c r="L41" s="8"/>
    </row>
    <row r="42" spans="1:12" x14ac:dyDescent="0.25">
      <c r="A42" s="77"/>
      <c r="B42" s="77" t="s">
        <v>674</v>
      </c>
      <c r="C42" s="77"/>
      <c r="D42" s="168" t="s">
        <v>1267</v>
      </c>
      <c r="E42" s="139" t="s">
        <v>485</v>
      </c>
      <c r="F42" s="89">
        <f>SUM(F43:F45)</f>
        <v>0</v>
      </c>
      <c r="G42" s="89">
        <f t="shared" ref="G42" si="3">SUM(G43:G45)</f>
        <v>0</v>
      </c>
      <c r="H42" s="89">
        <f t="shared" si="0"/>
        <v>0</v>
      </c>
      <c r="I42" s="37"/>
      <c r="K42" s="77"/>
      <c r="L42" s="8"/>
    </row>
    <row r="43" spans="1:12" x14ac:dyDescent="0.25">
      <c r="A43" s="77"/>
      <c r="B43" s="77" t="s">
        <v>713</v>
      </c>
      <c r="C43" s="77"/>
      <c r="D43" s="127" t="s">
        <v>462</v>
      </c>
      <c r="E43" s="139" t="s">
        <v>486</v>
      </c>
      <c r="F43" s="90"/>
      <c r="G43" s="90"/>
      <c r="H43" s="89">
        <f t="shared" si="0"/>
        <v>0</v>
      </c>
      <c r="I43" s="37"/>
      <c r="K43" s="77"/>
      <c r="L43" s="8"/>
    </row>
    <row r="44" spans="1:12" x14ac:dyDescent="0.25">
      <c r="A44" s="77"/>
      <c r="B44" s="77" t="s">
        <v>714</v>
      </c>
      <c r="C44" s="77"/>
      <c r="D44" s="127" t="s">
        <v>463</v>
      </c>
      <c r="E44" s="139" t="s">
        <v>487</v>
      </c>
      <c r="F44" s="90"/>
      <c r="G44" s="90"/>
      <c r="H44" s="89">
        <f t="shared" si="0"/>
        <v>0</v>
      </c>
      <c r="I44" s="37"/>
      <c r="K44" s="77"/>
      <c r="L44" s="8"/>
    </row>
    <row r="45" spans="1:12" x14ac:dyDescent="0.25">
      <c r="A45" s="77"/>
      <c r="B45" s="77" t="s">
        <v>715</v>
      </c>
      <c r="C45" s="77"/>
      <c r="D45" s="127" t="s">
        <v>464</v>
      </c>
      <c r="E45" s="139" t="s">
        <v>488</v>
      </c>
      <c r="F45" s="90"/>
      <c r="G45" s="90"/>
      <c r="H45" s="89">
        <f t="shared" si="0"/>
        <v>0</v>
      </c>
      <c r="I45" s="37"/>
      <c r="K45" s="77"/>
      <c r="L45" s="8"/>
    </row>
    <row r="46" spans="1:12" x14ac:dyDescent="0.25">
      <c r="A46" s="77"/>
      <c r="B46" s="77" t="s">
        <v>674</v>
      </c>
      <c r="C46" s="77"/>
      <c r="D46" s="177" t="s">
        <v>1268</v>
      </c>
      <c r="E46" s="139" t="s">
        <v>489</v>
      </c>
      <c r="F46" s="90"/>
      <c r="G46" s="90"/>
      <c r="H46" s="89">
        <f t="shared" si="0"/>
        <v>0</v>
      </c>
      <c r="I46" s="37"/>
      <c r="K46" s="77"/>
      <c r="L46" s="8"/>
    </row>
    <row r="47" spans="1:12" x14ac:dyDescent="0.25">
      <c r="A47" s="77"/>
      <c r="B47" s="77" t="s">
        <v>674</v>
      </c>
      <c r="C47" s="77"/>
      <c r="D47" s="135" t="s">
        <v>465</v>
      </c>
      <c r="E47" s="139" t="s">
        <v>490</v>
      </c>
      <c r="F47" s="90"/>
      <c r="G47" s="90"/>
      <c r="H47" s="89">
        <f t="shared" si="0"/>
        <v>0</v>
      </c>
      <c r="I47" s="37"/>
      <c r="K47" s="77"/>
      <c r="L47" s="8"/>
    </row>
    <row r="48" spans="1:12" s="35" customFormat="1" x14ac:dyDescent="0.25">
      <c r="A48" s="77"/>
      <c r="B48" s="77" t="s">
        <v>674</v>
      </c>
      <c r="C48" s="77"/>
      <c r="D48" s="125" t="s">
        <v>1066</v>
      </c>
      <c r="E48" s="139" t="s">
        <v>491</v>
      </c>
      <c r="F48" s="90"/>
      <c r="G48" s="90"/>
      <c r="H48" s="89">
        <f t="shared" si="0"/>
        <v>0</v>
      </c>
      <c r="I48" s="37"/>
      <c r="K48" s="77"/>
    </row>
    <row r="49" spans="1:12" x14ac:dyDescent="0.25">
      <c r="A49" s="77"/>
      <c r="B49" s="77"/>
      <c r="C49" s="77" t="s">
        <v>359</v>
      </c>
      <c r="D49" s="7"/>
      <c r="F49" s="68"/>
      <c r="I49" s="35"/>
      <c r="K49" s="77"/>
      <c r="L49" s="8"/>
    </row>
    <row r="50" spans="1:12" x14ac:dyDescent="0.25">
      <c r="A50" s="77"/>
      <c r="B50" s="77"/>
      <c r="C50" s="77" t="s">
        <v>362</v>
      </c>
      <c r="D50" s="77"/>
      <c r="E50" s="77"/>
      <c r="F50" s="77"/>
      <c r="G50" s="77"/>
      <c r="H50" s="77"/>
      <c r="I50" s="77"/>
      <c r="J50" s="77"/>
      <c r="K50" s="77" t="s">
        <v>363</v>
      </c>
      <c r="L50" s="8"/>
    </row>
  </sheetData>
  <mergeCells count="8">
    <mergeCell ref="E1:K1"/>
    <mergeCell ref="D11:F11"/>
    <mergeCell ref="D29:D30"/>
    <mergeCell ref="E29:E30"/>
    <mergeCell ref="E12:E13"/>
    <mergeCell ref="D12:D13"/>
    <mergeCell ref="D28:I28"/>
    <mergeCell ref="D4:F4"/>
  </mergeCells>
  <dataValidations count="2">
    <dataValidation type="decimal" allowBlank="1" showInputMessage="1" showErrorMessage="1" errorTitle="Input Error" error="Please enter a Whole Number between -999999999999999 and 999999999999999" sqref="F38:H48 F32:H36 F15:F18">
      <formula1>-999999999999999</formula1>
      <formula2>999999999999999</formula2>
    </dataValidation>
    <dataValidation type="decimal" allowBlank="1" showInputMessage="1" showErrorMessage="1" errorTitle="Input Error" error="Please enter a Numeric value between -999999999999999 and 999999999999999" sqref="F37:H37">
      <formula1>-999999999999999</formula1>
      <formula2>999999999999999</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F4" sqref="F4"/>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73" t="s">
        <v>208</v>
      </c>
      <c r="D6" s="73" t="s">
        <v>305</v>
      </c>
      <c r="E6"/>
      <c r="F6"/>
      <c r="G6"/>
      <c r="J6" s="1" t="s">
        <v>213</v>
      </c>
      <c r="K6" s="1" t="s">
        <v>214</v>
      </c>
    </row>
    <row r="7" spans="1:13" x14ac:dyDescent="0.25">
      <c r="A7"/>
      <c r="B7"/>
      <c r="C7" s="73" t="s">
        <v>209</v>
      </c>
      <c r="D7" s="73" t="s">
        <v>1611</v>
      </c>
      <c r="E7"/>
      <c r="F7"/>
      <c r="G7"/>
      <c r="J7" s="1" t="s">
        <v>215</v>
      </c>
      <c r="K7" s="1" t="s">
        <v>216</v>
      </c>
    </row>
    <row r="8" spans="1:13" x14ac:dyDescent="0.25">
      <c r="A8"/>
      <c r="B8" s="73" t="s">
        <v>210</v>
      </c>
      <c r="C8" s="73" t="s">
        <v>194</v>
      </c>
      <c r="D8"/>
      <c r="E8"/>
      <c r="F8"/>
      <c r="G8"/>
      <c r="I8" s="3"/>
      <c r="J8" s="1" t="s">
        <v>217</v>
      </c>
      <c r="K8" s="1" t="s">
        <v>218</v>
      </c>
    </row>
    <row r="9" spans="1:13" x14ac:dyDescent="0.25">
      <c r="A9"/>
      <c r="B9"/>
      <c r="C9" s="73" t="s">
        <v>195</v>
      </c>
      <c r="D9"/>
      <c r="E9"/>
      <c r="F9"/>
      <c r="G9"/>
      <c r="I9" s="3"/>
      <c r="J9" s="1" t="s">
        <v>219</v>
      </c>
      <c r="K9" s="1" t="s">
        <v>220</v>
      </c>
    </row>
    <row r="10" spans="1:13" x14ac:dyDescent="0.25">
      <c r="A10"/>
      <c r="B10" s="73" t="s">
        <v>211</v>
      </c>
      <c r="C10" s="73" t="s">
        <v>194</v>
      </c>
      <c r="D10"/>
      <c r="E10"/>
      <c r="F10"/>
      <c r="G10"/>
      <c r="J10" s="1" t="s">
        <v>221</v>
      </c>
      <c r="K10" s="1" t="s">
        <v>222</v>
      </c>
    </row>
    <row r="11" spans="1:13" x14ac:dyDescent="0.25">
      <c r="A11"/>
      <c r="B11"/>
      <c r="C11" s="73" t="s">
        <v>195</v>
      </c>
      <c r="D11"/>
      <c r="E11"/>
      <c r="F11"/>
      <c r="G11"/>
      <c r="J11" s="1" t="s">
        <v>223</v>
      </c>
      <c r="K11" s="1" t="s">
        <v>224</v>
      </c>
    </row>
    <row r="12" spans="1:13" x14ac:dyDescent="0.25">
      <c r="A12"/>
      <c r="B12"/>
      <c r="C12" s="73" t="s">
        <v>212</v>
      </c>
      <c r="D12"/>
      <c r="E12"/>
      <c r="F12"/>
      <c r="G12"/>
      <c r="J12" s="1" t="s">
        <v>225</v>
      </c>
      <c r="K12" s="1" t="s">
        <v>226</v>
      </c>
    </row>
    <row r="13" spans="1:13" x14ac:dyDescent="0.25">
      <c r="A13"/>
      <c r="B13"/>
      <c r="C13" s="73" t="s">
        <v>353</v>
      </c>
      <c r="D13"/>
      <c r="E13"/>
      <c r="F13"/>
      <c r="G13"/>
      <c r="J13" s="1" t="s">
        <v>227</v>
      </c>
      <c r="K13" s="1" t="s">
        <v>228</v>
      </c>
    </row>
    <row r="14" spans="1:13" x14ac:dyDescent="0.25">
      <c r="A14"/>
      <c r="B14" s="73" t="s">
        <v>356</v>
      </c>
      <c r="C14" s="73" t="s">
        <v>194</v>
      </c>
      <c r="D14"/>
      <c r="E14"/>
      <c r="F14"/>
      <c r="G14"/>
      <c r="J14" s="1" t="s">
        <v>229</v>
      </c>
      <c r="K14" s="1" t="s">
        <v>230</v>
      </c>
    </row>
    <row r="15" spans="1:13" x14ac:dyDescent="0.25">
      <c r="A15"/>
      <c r="B15"/>
      <c r="C15" s="73" t="s">
        <v>195</v>
      </c>
      <c r="D15"/>
      <c r="E15"/>
      <c r="F15"/>
      <c r="G15"/>
      <c r="J15" s="1" t="s">
        <v>231</v>
      </c>
      <c r="K15" s="1" t="s">
        <v>232</v>
      </c>
    </row>
    <row r="16" spans="1:13" x14ac:dyDescent="0.25">
      <c r="A16"/>
      <c r="B16" s="73" t="s">
        <v>1612</v>
      </c>
      <c r="C16"/>
      <c r="D16"/>
      <c r="E16"/>
      <c r="F16"/>
      <c r="G16"/>
      <c r="J16" s="1" t="s">
        <v>233</v>
      </c>
      <c r="K16" s="1" t="s">
        <v>234</v>
      </c>
    </row>
    <row r="17" spans="1:11" x14ac:dyDescent="0.25">
      <c r="A17"/>
      <c r="B17" s="73" t="s">
        <v>1613</v>
      </c>
      <c r="C17"/>
      <c r="D17"/>
      <c r="E17"/>
      <c r="F17"/>
      <c r="G17"/>
      <c r="J17" s="1" t="s">
        <v>235</v>
      </c>
      <c r="K17" s="1" t="s">
        <v>236</v>
      </c>
    </row>
    <row r="18" spans="1:11" x14ac:dyDescent="0.25">
      <c r="A18"/>
      <c r="B18" s="73" t="s">
        <v>1614</v>
      </c>
      <c r="C18"/>
      <c r="D18"/>
      <c r="E18"/>
      <c r="F18"/>
      <c r="G18"/>
      <c r="J18" s="1" t="s">
        <v>237</v>
      </c>
      <c r="K18" s="1" t="s">
        <v>238</v>
      </c>
    </row>
    <row r="19" spans="1:11" x14ac:dyDescent="0.25">
      <c r="A19"/>
      <c r="B19" s="73" t="s">
        <v>1615</v>
      </c>
      <c r="C19"/>
      <c r="D19"/>
      <c r="E19"/>
      <c r="F19"/>
      <c r="G19"/>
      <c r="J19" s="1" t="s">
        <v>239</v>
      </c>
      <c r="K19" s="1" t="s">
        <v>240</v>
      </c>
    </row>
    <row r="20" spans="1:11" x14ac:dyDescent="0.25">
      <c r="A20"/>
      <c r="B20" s="73" t="s">
        <v>1616</v>
      </c>
      <c r="C20"/>
      <c r="D20"/>
      <c r="E20"/>
      <c r="F20"/>
      <c r="G20"/>
      <c r="J20" s="1" t="s">
        <v>241</v>
      </c>
      <c r="K20" s="1" t="s">
        <v>242</v>
      </c>
    </row>
    <row r="21" spans="1:11" x14ac:dyDescent="0.25">
      <c r="A21"/>
      <c r="B21" s="73" t="s">
        <v>1617</v>
      </c>
      <c r="C21"/>
      <c r="D21"/>
      <c r="E21"/>
      <c r="F21"/>
      <c r="G21"/>
      <c r="J21" s="1" t="s">
        <v>243</v>
      </c>
      <c r="K21" s="1" t="s">
        <v>244</v>
      </c>
    </row>
    <row r="22" spans="1:11" x14ac:dyDescent="0.25">
      <c r="A22"/>
      <c r="B22" s="73" t="s">
        <v>1618</v>
      </c>
      <c r="C22"/>
      <c r="D22"/>
      <c r="E22"/>
      <c r="F22"/>
      <c r="G22"/>
      <c r="J22" s="1" t="s">
        <v>245</v>
      </c>
      <c r="K22" s="1" t="s">
        <v>246</v>
      </c>
    </row>
    <row r="23" spans="1:11" x14ac:dyDescent="0.25">
      <c r="A23"/>
      <c r="B23" s="73" t="s">
        <v>1619</v>
      </c>
      <c r="C23"/>
      <c r="D23"/>
      <c r="E23"/>
      <c r="F23"/>
      <c r="G23"/>
      <c r="J23" s="1" t="s">
        <v>247</v>
      </c>
      <c r="K23" s="1" t="s">
        <v>248</v>
      </c>
    </row>
    <row r="24" spans="1:11" x14ac:dyDescent="0.25">
      <c r="A24"/>
      <c r="B24" s="73" t="s">
        <v>1620</v>
      </c>
      <c r="C24"/>
      <c r="D24"/>
      <c r="E24"/>
      <c r="F24"/>
      <c r="G24"/>
      <c r="J24" s="1" t="s">
        <v>249</v>
      </c>
      <c r="K24" s="1" t="s">
        <v>250</v>
      </c>
    </row>
    <row r="25" spans="1:11" x14ac:dyDescent="0.25">
      <c r="A25"/>
      <c r="B25" s="73" t="s">
        <v>1621</v>
      </c>
      <c r="C25"/>
      <c r="D25"/>
      <c r="E25"/>
      <c r="F25"/>
      <c r="G25"/>
      <c r="J25" s="1" t="s">
        <v>251</v>
      </c>
      <c r="K25" s="1" t="s">
        <v>252</v>
      </c>
    </row>
    <row r="26" spans="1:11" x14ac:dyDescent="0.25">
      <c r="A26"/>
      <c r="B26"/>
      <c r="C26"/>
      <c r="D26"/>
      <c r="E26"/>
      <c r="F26"/>
      <c r="G26"/>
      <c r="J26" s="1" t="s">
        <v>253</v>
      </c>
      <c r="K26" s="1" t="s">
        <v>254</v>
      </c>
    </row>
    <row r="27" spans="1:11" x14ac:dyDescent="0.25">
      <c r="A27"/>
      <c r="B27"/>
      <c r="C27"/>
      <c r="D27"/>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c r="E30"/>
      <c r="F30"/>
      <c r="G30"/>
      <c r="J30" s="1" t="s">
        <v>261</v>
      </c>
      <c r="K30" s="1" t="s">
        <v>262</v>
      </c>
    </row>
    <row r="31" spans="1:11" x14ac:dyDescent="0.25">
      <c r="A31"/>
      <c r="B31"/>
      <c r="C31"/>
      <c r="D31"/>
      <c r="E31"/>
      <c r="F31"/>
      <c r="G31"/>
      <c r="J31" s="1" t="s">
        <v>263</v>
      </c>
      <c r="K31" s="1" t="s">
        <v>264</v>
      </c>
    </row>
    <row r="32" spans="1:11" x14ac:dyDescent="0.25">
      <c r="A32"/>
      <c r="B32"/>
      <c r="C32"/>
      <c r="D32"/>
      <c r="E32"/>
      <c r="F32"/>
      <c r="G32"/>
      <c r="J32" s="1" t="s">
        <v>265</v>
      </c>
      <c r="K32" s="1" t="s">
        <v>266</v>
      </c>
    </row>
    <row r="33" spans="1:11" x14ac:dyDescent="0.25">
      <c r="A33"/>
      <c r="B33"/>
      <c r="C33"/>
      <c r="D33"/>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Q17"/>
  <sheetViews>
    <sheetView showGridLines="0" topLeftCell="D1" workbookViewId="0">
      <selection activeCell="D11" sqref="D11:O11"/>
    </sheetView>
  </sheetViews>
  <sheetFormatPr defaultRowHeight="15" x14ac:dyDescent="0.25"/>
  <cols>
    <col min="1" max="3" width="0" hidden="1" customWidth="1"/>
    <col min="4" max="5" width="15.7109375" customWidth="1"/>
    <col min="6" max="15" width="20.7109375" customWidth="1"/>
  </cols>
  <sheetData>
    <row r="1" spans="1:17" ht="35.1" customHeight="1" x14ac:dyDescent="0.25">
      <c r="A1" s="64" t="s">
        <v>1517</v>
      </c>
      <c r="E1" s="183" t="s">
        <v>1632</v>
      </c>
      <c r="F1" s="184"/>
      <c r="G1" s="184"/>
      <c r="H1" s="184"/>
      <c r="I1" s="184"/>
      <c r="J1" s="184"/>
      <c r="K1" s="184"/>
    </row>
    <row r="2" spans="1:17" s="10" customFormat="1" x14ac:dyDescent="0.25">
      <c r="A2" s="4"/>
    </row>
    <row r="3" spans="1:17" s="10" customFormat="1" x14ac:dyDescent="0.25">
      <c r="A3" s="4"/>
    </row>
    <row r="4" spans="1:17" ht="18.75" x14ac:dyDescent="0.3">
      <c r="D4" s="196" t="s">
        <v>1672</v>
      </c>
      <c r="E4" s="197"/>
      <c r="F4" s="197"/>
      <c r="G4" s="197"/>
      <c r="H4" s="198"/>
      <c r="I4" s="12"/>
      <c r="J4" s="12"/>
      <c r="K4" s="12"/>
      <c r="L4" s="12"/>
      <c r="M4" s="12"/>
      <c r="N4" s="12"/>
    </row>
    <row r="5" spans="1:17" s="10" customFormat="1" x14ac:dyDescent="0.25">
      <c r="D5" s="12"/>
      <c r="E5" s="12"/>
      <c r="F5" s="12"/>
      <c r="G5" s="12"/>
      <c r="H5" s="12"/>
      <c r="I5" s="12"/>
      <c r="J5" s="12"/>
      <c r="K5" s="12"/>
      <c r="L5" s="12"/>
      <c r="M5" s="12"/>
      <c r="N5" s="12"/>
    </row>
    <row r="6" spans="1:17" x14ac:dyDescent="0.25">
      <c r="D6" s="12"/>
      <c r="E6" s="12"/>
      <c r="F6" s="12"/>
      <c r="G6" s="12"/>
      <c r="H6" s="12"/>
      <c r="I6" s="12"/>
      <c r="J6" s="12"/>
      <c r="K6" s="12"/>
      <c r="L6" s="12"/>
      <c r="M6" s="12"/>
      <c r="N6" s="12"/>
    </row>
    <row r="7" spans="1:17" x14ac:dyDescent="0.25">
      <c r="A7" s="77"/>
      <c r="B7" s="77"/>
      <c r="C7" s="77" t="s">
        <v>469</v>
      </c>
      <c r="D7" s="77"/>
      <c r="E7" s="77"/>
      <c r="F7" s="77"/>
      <c r="G7" s="77"/>
      <c r="H7" s="77"/>
      <c r="I7" s="77"/>
      <c r="J7" s="77"/>
      <c r="K7" s="77"/>
      <c r="L7" s="77"/>
      <c r="M7" s="77"/>
      <c r="N7" s="77"/>
      <c r="O7" s="77"/>
      <c r="P7" s="77"/>
      <c r="Q7" s="77"/>
    </row>
    <row r="8" spans="1:17" hidden="1" x14ac:dyDescent="0.25">
      <c r="A8" s="77"/>
      <c r="B8" s="77"/>
      <c r="C8" s="77"/>
      <c r="D8" s="77"/>
      <c r="E8" s="77"/>
      <c r="F8" s="77" t="s">
        <v>580</v>
      </c>
      <c r="G8" s="77" t="s">
        <v>609</v>
      </c>
      <c r="H8" s="77" t="s">
        <v>740</v>
      </c>
      <c r="I8" s="77" t="s">
        <v>610</v>
      </c>
      <c r="J8" s="77" t="s">
        <v>610</v>
      </c>
      <c r="K8" s="77" t="s">
        <v>610</v>
      </c>
      <c r="L8" s="77" t="s">
        <v>581</v>
      </c>
      <c r="M8" s="77" t="s">
        <v>581</v>
      </c>
      <c r="N8" s="77" t="s">
        <v>581</v>
      </c>
      <c r="O8" s="77" t="s">
        <v>582</v>
      </c>
      <c r="P8" s="77"/>
      <c r="Q8" s="77"/>
    </row>
    <row r="9" spans="1:17" hidden="1" x14ac:dyDescent="0.25">
      <c r="A9" s="77"/>
      <c r="B9" s="77"/>
      <c r="C9" s="77"/>
      <c r="D9" s="77" t="s">
        <v>571</v>
      </c>
      <c r="E9" s="77" t="s">
        <v>598</v>
      </c>
      <c r="F9" s="77" t="s">
        <v>741</v>
      </c>
      <c r="G9" s="77" t="s">
        <v>741</v>
      </c>
      <c r="H9" s="77" t="s">
        <v>741</v>
      </c>
      <c r="I9" s="77" t="s">
        <v>742</v>
      </c>
      <c r="J9" s="77" t="s">
        <v>743</v>
      </c>
      <c r="K9" s="77" t="s">
        <v>744</v>
      </c>
      <c r="L9" s="77" t="s">
        <v>744</v>
      </c>
      <c r="M9" s="77" t="s">
        <v>745</v>
      </c>
      <c r="N9" s="77" t="s">
        <v>746</v>
      </c>
      <c r="O9" s="77" t="s">
        <v>741</v>
      </c>
      <c r="P9" s="77"/>
      <c r="Q9" s="77"/>
    </row>
    <row r="10" spans="1:17" hidden="1" x14ac:dyDescent="0.25">
      <c r="A10" s="77"/>
      <c r="B10" s="77"/>
      <c r="C10" s="77" t="s">
        <v>360</v>
      </c>
      <c r="D10" s="77" t="s">
        <v>524</v>
      </c>
      <c r="E10" s="77" t="s">
        <v>524</v>
      </c>
      <c r="F10" s="77"/>
      <c r="G10" s="77"/>
      <c r="H10" s="77"/>
      <c r="I10" s="77"/>
      <c r="J10" s="77"/>
      <c r="K10" s="77"/>
      <c r="L10" s="77"/>
      <c r="M10" s="77"/>
      <c r="N10" s="77"/>
      <c r="O10" s="77"/>
      <c r="P10" s="77" t="s">
        <v>359</v>
      </c>
      <c r="Q10" s="77" t="s">
        <v>361</v>
      </c>
    </row>
    <row r="11" spans="1:17" s="10" customFormat="1" x14ac:dyDescent="0.25">
      <c r="A11" s="77"/>
      <c r="B11" s="77"/>
      <c r="C11" s="77" t="s">
        <v>555</v>
      </c>
      <c r="D11" s="187" t="s">
        <v>1723</v>
      </c>
      <c r="E11" s="188"/>
      <c r="F11" s="188"/>
      <c r="G11" s="188"/>
      <c r="H11" s="188"/>
      <c r="I11" s="188"/>
      <c r="J11" s="188"/>
      <c r="K11" s="188"/>
      <c r="L11" s="188"/>
      <c r="M11" s="188"/>
      <c r="N11" s="188"/>
      <c r="O11" s="189"/>
      <c r="Q11" s="77"/>
    </row>
    <row r="12" spans="1:17" s="8" customFormat="1" ht="60" x14ac:dyDescent="0.25">
      <c r="A12" s="77"/>
      <c r="B12" s="77"/>
      <c r="C12" s="81" t="s">
        <v>364</v>
      </c>
      <c r="D12" s="185" t="s">
        <v>600</v>
      </c>
      <c r="E12" s="185" t="s">
        <v>602</v>
      </c>
      <c r="F12" s="103" t="s">
        <v>736</v>
      </c>
      <c r="G12" s="103" t="s">
        <v>737</v>
      </c>
      <c r="H12" s="103" t="s">
        <v>739</v>
      </c>
      <c r="I12" s="103" t="s">
        <v>1518</v>
      </c>
      <c r="J12" s="103" t="s">
        <v>1519</v>
      </c>
      <c r="K12" s="103" t="s">
        <v>1520</v>
      </c>
      <c r="L12" s="103" t="s">
        <v>1521</v>
      </c>
      <c r="M12" s="103" t="s">
        <v>1522</v>
      </c>
      <c r="N12" s="103" t="s">
        <v>1523</v>
      </c>
      <c r="O12" s="103" t="s">
        <v>738</v>
      </c>
      <c r="Q12" s="77"/>
    </row>
    <row r="13" spans="1:17" s="8"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Q13" s="77"/>
    </row>
    <row r="14" spans="1:17" x14ac:dyDescent="0.25">
      <c r="A14" s="77"/>
      <c r="B14" s="77"/>
      <c r="C14" s="77" t="s">
        <v>359</v>
      </c>
      <c r="D14" s="12"/>
      <c r="E14" s="12"/>
      <c r="F14" s="12"/>
      <c r="G14" s="12"/>
      <c r="H14" s="12"/>
      <c r="I14" s="12"/>
      <c r="J14" s="12"/>
      <c r="K14" s="36"/>
      <c r="L14" s="12"/>
      <c r="M14" s="12"/>
      <c r="N14" s="12"/>
      <c r="O14" s="12"/>
      <c r="Q14" s="77"/>
    </row>
    <row r="15" spans="1:17" s="68" customFormat="1" x14ac:dyDescent="0.25">
      <c r="A15" s="77"/>
      <c r="B15" s="77"/>
      <c r="C15" s="81"/>
      <c r="D15" s="65"/>
      <c r="E15" s="146"/>
      <c r="F15" s="90"/>
      <c r="G15" s="90"/>
      <c r="H15" s="140"/>
      <c r="I15" s="90"/>
      <c r="J15" s="90"/>
      <c r="K15" s="90"/>
      <c r="L15" s="90"/>
      <c r="M15" s="90"/>
      <c r="N15" s="90"/>
      <c r="O15" s="90"/>
      <c r="Q15" s="77"/>
    </row>
    <row r="16" spans="1:17" x14ac:dyDescent="0.25">
      <c r="A16" s="77"/>
      <c r="B16" s="77"/>
      <c r="C16" s="77" t="s">
        <v>359</v>
      </c>
      <c r="D16" s="10"/>
      <c r="E16" s="10"/>
      <c r="K16" s="68"/>
      <c r="Q16" s="77"/>
    </row>
    <row r="17" spans="1:17" x14ac:dyDescent="0.25">
      <c r="A17" s="77"/>
      <c r="B17" s="77"/>
      <c r="C17" s="77" t="s">
        <v>362</v>
      </c>
      <c r="D17" s="77"/>
      <c r="E17" s="77"/>
      <c r="F17" s="77"/>
      <c r="G17" s="77"/>
      <c r="H17" s="77"/>
      <c r="I17" s="77"/>
      <c r="J17" s="77"/>
      <c r="K17" s="77"/>
      <c r="L17" s="77"/>
      <c r="M17" s="77"/>
      <c r="N17" s="77"/>
      <c r="O17" s="77"/>
      <c r="P17" s="77"/>
      <c r="Q17" s="77" t="s">
        <v>363</v>
      </c>
    </row>
  </sheetData>
  <mergeCells count="5">
    <mergeCell ref="E12:E13"/>
    <mergeCell ref="D12:D13"/>
    <mergeCell ref="D11:O11"/>
    <mergeCell ref="E1:K1"/>
    <mergeCell ref="D4:H4"/>
  </mergeCells>
  <dataValidations count="1">
    <dataValidation type="decimal" allowBlank="1" showInputMessage="1" showErrorMessage="1" errorTitle="Input Error" error="Please enter a Whole Number between -999999999999999 and 999999999999999" sqref="I15:O15 F15:G15">
      <formula1>-999999999999999</formula1>
      <formula2>999999999999999</formula2>
    </dataValidation>
  </dataValidations>
  <pageMargins left="0.7" right="0.7" top="0.75" bottom="0.75" header="0.3" footer="0.3"/>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S101"/>
  <sheetViews>
    <sheetView showGridLines="0" topLeftCell="D55" workbookViewId="0">
      <selection activeCell="D96" sqref="D96:D97"/>
    </sheetView>
  </sheetViews>
  <sheetFormatPr defaultRowHeight="15" x14ac:dyDescent="0.25"/>
  <cols>
    <col min="1" max="1" width="7.5703125" hidden="1" customWidth="1"/>
    <col min="2" max="2" width="13" hidden="1" customWidth="1"/>
    <col min="3" max="3" width="6.5703125" hidden="1" customWidth="1"/>
    <col min="4" max="4" width="36.42578125" customWidth="1"/>
    <col min="5" max="5" width="23.28515625" customWidth="1"/>
    <col min="6" max="8" width="20.7109375" style="11" customWidth="1"/>
    <col min="9" max="15" width="20.7109375" customWidth="1"/>
  </cols>
  <sheetData>
    <row r="1" spans="1:15" ht="35.1" customHeight="1" x14ac:dyDescent="0.25">
      <c r="A1" s="14" t="s">
        <v>1524</v>
      </c>
      <c r="E1" s="183" t="s">
        <v>1633</v>
      </c>
      <c r="F1" s="184"/>
      <c r="G1" s="184"/>
      <c r="H1" s="184"/>
      <c r="I1" s="184"/>
      <c r="J1" s="184"/>
      <c r="K1" s="184"/>
    </row>
    <row r="4" spans="1:15" ht="18.75" x14ac:dyDescent="0.3">
      <c r="D4" s="196" t="s">
        <v>1672</v>
      </c>
      <c r="E4" s="197"/>
      <c r="F4" s="197"/>
      <c r="G4" s="197"/>
      <c r="H4" s="198"/>
      <c r="I4" s="12"/>
      <c r="J4" s="12"/>
      <c r="K4" s="12"/>
      <c r="L4" s="12"/>
      <c r="M4" s="12"/>
      <c r="N4" s="12"/>
      <c r="O4" s="12"/>
    </row>
    <row r="5" spans="1:15" x14ac:dyDescent="0.25">
      <c r="D5" s="12"/>
      <c r="E5" s="12"/>
      <c r="I5" s="12"/>
      <c r="J5" s="12"/>
      <c r="K5" s="12"/>
      <c r="L5" s="12"/>
      <c r="M5" s="12"/>
      <c r="N5" s="12"/>
      <c r="O5" s="12"/>
    </row>
    <row r="6" spans="1:15" x14ac:dyDescent="0.25">
      <c r="D6" s="12"/>
      <c r="E6" s="12"/>
      <c r="I6" s="12"/>
      <c r="J6" s="12"/>
      <c r="K6" s="12"/>
      <c r="L6" s="12"/>
      <c r="M6" s="12"/>
      <c r="N6" s="12"/>
      <c r="O6" s="12"/>
    </row>
    <row r="7" spans="1:15" x14ac:dyDescent="0.25">
      <c r="A7" s="77"/>
      <c r="B7" s="77"/>
      <c r="C7" s="77" t="s">
        <v>687</v>
      </c>
      <c r="D7" s="77"/>
      <c r="E7" s="77"/>
      <c r="F7" s="79"/>
      <c r="G7" s="79"/>
      <c r="H7" s="79"/>
      <c r="I7" s="77"/>
      <c r="J7" s="77"/>
      <c r="K7" s="12"/>
      <c r="L7" s="12"/>
      <c r="M7" s="12"/>
      <c r="N7" s="12"/>
      <c r="O7" s="12"/>
    </row>
    <row r="8" spans="1:15" hidden="1" x14ac:dyDescent="0.25">
      <c r="A8" s="77"/>
      <c r="B8" s="77"/>
      <c r="C8" s="77"/>
      <c r="D8" s="77"/>
      <c r="E8" s="77" t="s">
        <v>521</v>
      </c>
      <c r="F8" s="79"/>
      <c r="G8" s="79"/>
      <c r="H8" s="79"/>
      <c r="I8" s="77"/>
      <c r="J8" s="77"/>
      <c r="K8" s="12"/>
      <c r="L8" s="12"/>
      <c r="M8" s="12"/>
      <c r="N8" s="12"/>
      <c r="O8" s="12"/>
    </row>
    <row r="9" spans="1:15" hidden="1" x14ac:dyDescent="0.25">
      <c r="A9" s="77"/>
      <c r="B9" s="77"/>
      <c r="C9" s="77"/>
      <c r="D9" s="77"/>
      <c r="E9" s="77"/>
      <c r="F9" s="80" t="s">
        <v>695</v>
      </c>
      <c r="G9" s="79"/>
      <c r="H9" s="79"/>
      <c r="I9" s="77"/>
      <c r="J9" s="77"/>
      <c r="K9" s="12"/>
      <c r="L9" s="12"/>
      <c r="M9" s="12"/>
      <c r="N9" s="12"/>
      <c r="O9" s="12"/>
    </row>
    <row r="10" spans="1:15" hidden="1" x14ac:dyDescent="0.25">
      <c r="A10" s="77"/>
      <c r="B10" s="77"/>
      <c r="C10" s="77" t="s">
        <v>360</v>
      </c>
      <c r="D10" s="77" t="s">
        <v>364</v>
      </c>
      <c r="E10" s="77" t="s">
        <v>364</v>
      </c>
      <c r="F10" s="79"/>
      <c r="G10" s="79"/>
      <c r="H10" s="79"/>
      <c r="I10" s="77" t="s">
        <v>359</v>
      </c>
      <c r="J10" s="77" t="s">
        <v>361</v>
      </c>
      <c r="K10" s="12"/>
      <c r="L10" s="12"/>
      <c r="M10" s="12"/>
      <c r="N10" s="12"/>
      <c r="O10" s="12"/>
    </row>
    <row r="11" spans="1:15" s="10" customFormat="1" x14ac:dyDescent="0.25">
      <c r="A11" s="77"/>
      <c r="B11" s="77"/>
      <c r="C11" s="77" t="s">
        <v>555</v>
      </c>
      <c r="D11" s="187" t="s">
        <v>1271</v>
      </c>
      <c r="E11" s="188"/>
      <c r="F11" s="188"/>
      <c r="G11" s="188"/>
      <c r="H11" s="189"/>
      <c r="I11" s="12"/>
      <c r="J11" s="77"/>
      <c r="K11" s="12"/>
      <c r="L11" s="12"/>
      <c r="M11" s="12"/>
      <c r="N11" s="12"/>
      <c r="O11" s="12"/>
    </row>
    <row r="12" spans="1:15" s="10" customFormat="1" ht="30" x14ac:dyDescent="0.25">
      <c r="A12" s="77"/>
      <c r="B12" s="77"/>
      <c r="C12" s="81" t="s">
        <v>364</v>
      </c>
      <c r="D12" s="185" t="s">
        <v>461</v>
      </c>
      <c r="E12" s="185"/>
      <c r="F12" s="103" t="s">
        <v>679</v>
      </c>
      <c r="G12" s="103" t="s">
        <v>467</v>
      </c>
      <c r="H12" s="103" t="s">
        <v>680</v>
      </c>
      <c r="I12" s="12"/>
      <c r="J12" s="77"/>
      <c r="K12" s="12"/>
      <c r="L12" s="12"/>
      <c r="M12" s="12"/>
      <c r="N12" s="12"/>
      <c r="O12" s="12"/>
    </row>
    <row r="13" spans="1:15" s="10" customFormat="1" x14ac:dyDescent="0.25">
      <c r="A13" s="77" t="s">
        <v>521</v>
      </c>
      <c r="B13" s="77"/>
      <c r="C13" s="81" t="s">
        <v>364</v>
      </c>
      <c r="D13" s="186"/>
      <c r="E13" s="186"/>
      <c r="F13" s="103" t="s">
        <v>470</v>
      </c>
      <c r="G13" s="103" t="s">
        <v>525</v>
      </c>
      <c r="H13" s="103" t="s">
        <v>526</v>
      </c>
      <c r="I13" s="12"/>
      <c r="J13" s="77"/>
      <c r="K13" s="12"/>
      <c r="L13" s="12"/>
      <c r="M13" s="12"/>
      <c r="N13" s="12"/>
      <c r="O13" s="12"/>
    </row>
    <row r="14" spans="1:15" x14ac:dyDescent="0.25">
      <c r="A14" s="77"/>
      <c r="B14" s="77"/>
      <c r="C14" s="77" t="s">
        <v>359</v>
      </c>
      <c r="D14" s="12"/>
      <c r="E14" s="12"/>
      <c r="I14" s="12"/>
      <c r="J14" s="77"/>
      <c r="K14" s="12"/>
      <c r="L14" s="12"/>
      <c r="M14" s="12"/>
      <c r="N14" s="12"/>
      <c r="O14" s="12"/>
    </row>
    <row r="15" spans="1:15" ht="30" x14ac:dyDescent="0.25">
      <c r="A15" s="77"/>
      <c r="B15" s="77" t="s">
        <v>1715</v>
      </c>
      <c r="C15" s="77"/>
      <c r="D15" s="162" t="s">
        <v>1525</v>
      </c>
      <c r="E15" s="105" t="s">
        <v>471</v>
      </c>
      <c r="F15" s="89">
        <f>F16+F17+F18+F19</f>
        <v>0</v>
      </c>
      <c r="G15" s="89">
        <f>G16+G17+G18+G19</f>
        <v>0</v>
      </c>
      <c r="H15" s="89">
        <f>F15+G15</f>
        <v>0</v>
      </c>
      <c r="I15" s="12"/>
      <c r="J15" s="77"/>
      <c r="K15" s="12"/>
      <c r="L15" s="12"/>
      <c r="M15" s="12"/>
      <c r="N15" s="12"/>
      <c r="O15" s="12"/>
    </row>
    <row r="16" spans="1:15" x14ac:dyDescent="0.25">
      <c r="A16" s="77"/>
      <c r="B16" s="77" t="s">
        <v>1716</v>
      </c>
      <c r="C16" s="77"/>
      <c r="D16" s="106" t="s">
        <v>1526</v>
      </c>
      <c r="E16" s="105" t="s">
        <v>472</v>
      </c>
      <c r="F16" s="90"/>
      <c r="G16" s="90"/>
      <c r="H16" s="89">
        <f t="shared" ref="H16:H24" si="0">F16+G16</f>
        <v>0</v>
      </c>
      <c r="I16" s="12"/>
      <c r="J16" s="77"/>
      <c r="K16" s="12"/>
      <c r="L16" s="12"/>
      <c r="M16" s="12"/>
      <c r="N16" s="12"/>
      <c r="O16" s="12"/>
    </row>
    <row r="17" spans="1:17" x14ac:dyDescent="0.25">
      <c r="A17" s="77"/>
      <c r="B17" s="77" t="s">
        <v>1717</v>
      </c>
      <c r="C17" s="77"/>
      <c r="D17" s="102" t="s">
        <v>1527</v>
      </c>
      <c r="E17" s="105" t="s">
        <v>473</v>
      </c>
      <c r="F17" s="90"/>
      <c r="G17" s="90"/>
      <c r="H17" s="89">
        <f t="shared" si="0"/>
        <v>0</v>
      </c>
      <c r="I17" s="12"/>
      <c r="J17" s="77"/>
      <c r="K17" s="12"/>
      <c r="L17" s="12"/>
      <c r="M17" s="12"/>
      <c r="N17" s="12"/>
      <c r="O17" s="12"/>
    </row>
    <row r="18" spans="1:17" x14ac:dyDescent="0.25">
      <c r="A18" s="77"/>
      <c r="B18" s="77" t="s">
        <v>1718</v>
      </c>
      <c r="C18" s="77"/>
      <c r="D18" s="102" t="s">
        <v>1528</v>
      </c>
      <c r="E18" s="105" t="s">
        <v>474</v>
      </c>
      <c r="F18" s="90"/>
      <c r="G18" s="90"/>
      <c r="H18" s="89">
        <f t="shared" si="0"/>
        <v>0</v>
      </c>
      <c r="I18" s="12"/>
      <c r="J18" s="77"/>
      <c r="K18" s="12"/>
      <c r="L18" s="12"/>
      <c r="M18" s="12"/>
      <c r="N18" s="12"/>
      <c r="O18" s="12"/>
    </row>
    <row r="19" spans="1:17" x14ac:dyDescent="0.25">
      <c r="A19" s="77"/>
      <c r="B19" s="77" t="s">
        <v>1719</v>
      </c>
      <c r="C19" s="77"/>
      <c r="D19" s="102" t="s">
        <v>1529</v>
      </c>
      <c r="E19" s="105" t="s">
        <v>475</v>
      </c>
      <c r="F19" s="90"/>
      <c r="G19" s="90"/>
      <c r="H19" s="89">
        <f t="shared" si="0"/>
        <v>0</v>
      </c>
      <c r="I19" s="12"/>
      <c r="J19" s="77"/>
      <c r="K19" s="12"/>
      <c r="L19" s="12"/>
      <c r="M19" s="12"/>
      <c r="N19" s="12"/>
      <c r="O19" s="12"/>
    </row>
    <row r="20" spans="1:17" x14ac:dyDescent="0.25">
      <c r="A20" s="77"/>
      <c r="B20" s="77" t="s">
        <v>1720</v>
      </c>
      <c r="C20" s="77"/>
      <c r="D20" s="102" t="s">
        <v>1530</v>
      </c>
      <c r="E20" s="105" t="s">
        <v>476</v>
      </c>
      <c r="F20" s="90"/>
      <c r="G20" s="90"/>
      <c r="H20" s="89">
        <f t="shared" si="0"/>
        <v>0</v>
      </c>
      <c r="I20" s="12"/>
      <c r="J20" s="77"/>
      <c r="K20" s="12"/>
      <c r="L20" s="12"/>
      <c r="M20" s="12"/>
      <c r="N20" s="12"/>
      <c r="O20" s="12"/>
    </row>
    <row r="21" spans="1:17" s="40" customFormat="1" x14ac:dyDescent="0.25">
      <c r="A21" s="77"/>
      <c r="B21" s="77" t="s">
        <v>1720</v>
      </c>
      <c r="C21" s="77"/>
      <c r="D21" s="102" t="s">
        <v>1531</v>
      </c>
      <c r="E21" s="105" t="s">
        <v>477</v>
      </c>
      <c r="F21" s="90"/>
      <c r="G21" s="90"/>
      <c r="H21" s="89">
        <f t="shared" si="0"/>
        <v>0</v>
      </c>
      <c r="I21" s="36"/>
      <c r="J21" s="77"/>
      <c r="K21" s="36"/>
      <c r="L21" s="36"/>
      <c r="M21" s="36"/>
      <c r="N21" s="36"/>
      <c r="O21" s="36"/>
    </row>
    <row r="22" spans="1:17" x14ac:dyDescent="0.25">
      <c r="A22" s="77"/>
      <c r="B22" s="77" t="s">
        <v>1721</v>
      </c>
      <c r="C22" s="77"/>
      <c r="D22" s="102" t="s">
        <v>1679</v>
      </c>
      <c r="E22" s="105" t="s">
        <v>478</v>
      </c>
      <c r="F22" s="90"/>
      <c r="G22" s="90"/>
      <c r="H22" s="89">
        <f t="shared" si="0"/>
        <v>0</v>
      </c>
      <c r="I22" s="12"/>
      <c r="J22" s="77"/>
      <c r="K22" s="12"/>
      <c r="L22" s="12"/>
      <c r="M22" s="12"/>
      <c r="N22" s="12"/>
      <c r="O22" s="12"/>
    </row>
    <row r="23" spans="1:17" s="68" customFormat="1" x14ac:dyDescent="0.25">
      <c r="A23" s="77"/>
      <c r="B23" s="77" t="s">
        <v>1720</v>
      </c>
      <c r="C23" s="77"/>
      <c r="D23" s="102" t="s">
        <v>1532</v>
      </c>
      <c r="E23" s="105" t="s">
        <v>479</v>
      </c>
      <c r="F23" s="90"/>
      <c r="G23" s="90"/>
      <c r="H23" s="89">
        <f t="shared" si="0"/>
        <v>0</v>
      </c>
      <c r="I23" s="36"/>
      <c r="J23" s="77"/>
      <c r="K23" s="36"/>
      <c r="L23" s="36"/>
      <c r="M23" s="36"/>
      <c r="N23" s="36"/>
      <c r="O23" s="36"/>
    </row>
    <row r="24" spans="1:17" s="68" customFormat="1" x14ac:dyDescent="0.25">
      <c r="A24" s="77"/>
      <c r="B24" s="77" t="s">
        <v>1720</v>
      </c>
      <c r="C24" s="77"/>
      <c r="D24" s="102" t="s">
        <v>1533</v>
      </c>
      <c r="E24" s="105" t="s">
        <v>480</v>
      </c>
      <c r="F24" s="90"/>
      <c r="G24" s="90"/>
      <c r="H24" s="89">
        <f t="shared" si="0"/>
        <v>0</v>
      </c>
      <c r="I24" s="36"/>
      <c r="J24" s="77"/>
      <c r="K24" s="36"/>
      <c r="L24" s="36"/>
      <c r="M24" s="36"/>
      <c r="N24" s="36"/>
      <c r="O24" s="36"/>
    </row>
    <row r="25" spans="1:17" x14ac:dyDescent="0.25">
      <c r="A25" s="77"/>
      <c r="B25" s="77" t="s">
        <v>1720</v>
      </c>
      <c r="C25" s="77"/>
      <c r="D25" s="178" t="s">
        <v>1687</v>
      </c>
      <c r="E25" s="105" t="s">
        <v>481</v>
      </c>
      <c r="F25" s="90"/>
      <c r="G25" s="90"/>
      <c r="H25" s="89">
        <f>F25+G25</f>
        <v>0</v>
      </c>
      <c r="I25" s="12"/>
      <c r="J25" s="77"/>
      <c r="K25" s="12"/>
      <c r="L25" s="12"/>
      <c r="M25" s="12"/>
      <c r="N25" s="12"/>
      <c r="O25" s="12"/>
    </row>
    <row r="26" spans="1:17" x14ac:dyDescent="0.25">
      <c r="A26" s="77"/>
      <c r="B26" s="77"/>
      <c r="C26" s="77" t="s">
        <v>359</v>
      </c>
      <c r="D26" s="12"/>
      <c r="E26" s="12"/>
      <c r="I26" s="12"/>
      <c r="J26" s="77"/>
      <c r="K26" s="12"/>
      <c r="L26" s="12"/>
      <c r="M26" s="12"/>
      <c r="N26" s="12"/>
      <c r="O26" s="12"/>
    </row>
    <row r="27" spans="1:17" x14ac:dyDescent="0.25">
      <c r="A27" s="77"/>
      <c r="B27" s="77"/>
      <c r="C27" s="77" t="s">
        <v>362</v>
      </c>
      <c r="D27" s="77"/>
      <c r="E27" s="77"/>
      <c r="F27" s="79"/>
      <c r="G27" s="79"/>
      <c r="H27" s="79"/>
      <c r="I27" s="77"/>
      <c r="J27" s="77" t="s">
        <v>363</v>
      </c>
      <c r="K27" s="12"/>
      <c r="L27" s="12"/>
      <c r="M27" s="12"/>
      <c r="N27" s="12"/>
      <c r="O27" s="12"/>
    </row>
    <row r="28" spans="1:17" x14ac:dyDescent="0.25">
      <c r="D28" s="12"/>
      <c r="E28" s="12"/>
      <c r="I28" s="12"/>
      <c r="J28" s="12"/>
      <c r="K28" s="12"/>
      <c r="L28" s="12"/>
      <c r="M28" s="12"/>
      <c r="N28" s="12"/>
      <c r="O28" s="12"/>
    </row>
    <row r="29" spans="1:17" x14ac:dyDescent="0.25">
      <c r="D29" s="12"/>
      <c r="E29" s="12"/>
      <c r="I29" s="12"/>
      <c r="J29" s="12"/>
      <c r="K29" s="12"/>
      <c r="L29" s="12"/>
      <c r="M29" s="12"/>
      <c r="N29" s="12"/>
      <c r="O29" s="12"/>
    </row>
    <row r="30" spans="1:17" x14ac:dyDescent="0.25">
      <c r="D30" s="12"/>
      <c r="E30" s="12"/>
      <c r="I30" s="12"/>
      <c r="J30" s="12"/>
      <c r="K30" s="12"/>
      <c r="L30" s="12"/>
      <c r="M30" s="12"/>
      <c r="N30" s="12"/>
      <c r="O30" s="12"/>
    </row>
    <row r="31" spans="1:17" x14ac:dyDescent="0.25">
      <c r="A31" s="77"/>
      <c r="B31" s="77"/>
      <c r="C31" s="77" t="s">
        <v>717</v>
      </c>
      <c r="D31" s="77"/>
      <c r="E31" s="77"/>
      <c r="F31" s="77"/>
      <c r="G31" s="77"/>
      <c r="H31" s="79"/>
      <c r="I31" s="79"/>
      <c r="J31" s="79"/>
      <c r="K31" s="77"/>
      <c r="L31" s="77"/>
      <c r="M31" s="77"/>
      <c r="N31" s="77"/>
      <c r="O31" s="77"/>
      <c r="P31" s="77"/>
      <c r="Q31" s="77"/>
    </row>
    <row r="32" spans="1:17" hidden="1" x14ac:dyDescent="0.25">
      <c r="A32" s="77"/>
      <c r="B32" s="77"/>
      <c r="C32" s="77"/>
      <c r="D32" s="77"/>
      <c r="E32" s="77"/>
      <c r="F32" s="80" t="s">
        <v>576</v>
      </c>
      <c r="G32" s="77" t="s">
        <v>635</v>
      </c>
      <c r="H32" s="77" t="s">
        <v>635</v>
      </c>
      <c r="I32" s="77" t="s">
        <v>635</v>
      </c>
      <c r="J32" s="77" t="s">
        <v>635</v>
      </c>
      <c r="K32" s="77" t="s">
        <v>635</v>
      </c>
      <c r="L32" s="77" t="s">
        <v>635</v>
      </c>
      <c r="M32" s="77" t="s">
        <v>635</v>
      </c>
      <c r="N32" s="77" t="s">
        <v>635</v>
      </c>
      <c r="O32" s="77" t="s">
        <v>622</v>
      </c>
      <c r="P32" s="77"/>
      <c r="Q32" s="77"/>
    </row>
    <row r="33" spans="1:19" s="12" customFormat="1" hidden="1" x14ac:dyDescent="0.25">
      <c r="A33" s="77"/>
      <c r="B33" s="77"/>
      <c r="C33" s="77"/>
      <c r="D33" s="77" t="s">
        <v>571</v>
      </c>
      <c r="E33" s="77" t="s">
        <v>702</v>
      </c>
      <c r="F33" s="77" t="s">
        <v>1696</v>
      </c>
      <c r="G33" s="77" t="s">
        <v>1688</v>
      </c>
      <c r="H33" s="80" t="s">
        <v>1689</v>
      </c>
      <c r="I33" s="80" t="s">
        <v>1690</v>
      </c>
      <c r="J33" s="80" t="s">
        <v>1691</v>
      </c>
      <c r="K33" s="77" t="s">
        <v>1692</v>
      </c>
      <c r="L33" s="77" t="s">
        <v>1693</v>
      </c>
      <c r="M33" s="77" t="s">
        <v>1694</v>
      </c>
      <c r="N33" s="77" t="s">
        <v>1695</v>
      </c>
      <c r="O33" s="77" t="s">
        <v>1696</v>
      </c>
      <c r="P33" s="77"/>
      <c r="Q33" s="77"/>
    </row>
    <row r="34" spans="1:19" hidden="1" x14ac:dyDescent="0.25">
      <c r="A34" s="77"/>
      <c r="B34" s="77"/>
      <c r="C34" s="77" t="s">
        <v>360</v>
      </c>
      <c r="D34" s="77" t="s">
        <v>524</v>
      </c>
      <c r="E34" s="77" t="s">
        <v>524</v>
      </c>
      <c r="F34" s="77"/>
      <c r="G34" s="77"/>
      <c r="H34" s="79"/>
      <c r="I34" s="79"/>
      <c r="J34" s="79"/>
      <c r="K34" s="77"/>
      <c r="L34" s="77"/>
      <c r="M34" s="77"/>
      <c r="N34" s="77"/>
      <c r="O34" s="77"/>
      <c r="P34" s="77" t="s">
        <v>359</v>
      </c>
      <c r="Q34" s="77" t="s">
        <v>361</v>
      </c>
    </row>
    <row r="35" spans="1:19" s="10" customFormat="1" x14ac:dyDescent="0.25">
      <c r="A35" s="77"/>
      <c r="B35" s="77"/>
      <c r="C35" s="77" t="s">
        <v>555</v>
      </c>
      <c r="D35" s="187" t="s">
        <v>1272</v>
      </c>
      <c r="E35" s="188"/>
      <c r="F35" s="188"/>
      <c r="G35" s="188"/>
      <c r="H35" s="188"/>
      <c r="I35" s="188"/>
      <c r="J35" s="188"/>
      <c r="K35" s="188"/>
      <c r="L35" s="188"/>
      <c r="M35" s="188"/>
      <c r="N35" s="188"/>
      <c r="O35" s="189"/>
      <c r="Q35" s="77"/>
    </row>
    <row r="36" spans="1:19" s="10" customFormat="1" ht="15" customHeight="1" x14ac:dyDescent="0.25">
      <c r="A36" s="77"/>
      <c r="B36" s="77"/>
      <c r="C36" s="77" t="s">
        <v>364</v>
      </c>
      <c r="D36" s="185" t="s">
        <v>572</v>
      </c>
      <c r="E36" s="185" t="s">
        <v>703</v>
      </c>
      <c r="F36" s="185" t="s">
        <v>704</v>
      </c>
      <c r="G36" s="220" t="s">
        <v>705</v>
      </c>
      <c r="H36" s="221"/>
      <c r="I36" s="221"/>
      <c r="J36" s="221"/>
      <c r="K36" s="222"/>
      <c r="L36" s="220" t="s">
        <v>708</v>
      </c>
      <c r="M36" s="221"/>
      <c r="N36" s="222"/>
      <c r="O36" s="218" t="s">
        <v>712</v>
      </c>
      <c r="Q36" s="77"/>
    </row>
    <row r="37" spans="1:19" s="10" customFormat="1" ht="36.75" customHeight="1" x14ac:dyDescent="0.25">
      <c r="A37" s="77"/>
      <c r="B37" s="77"/>
      <c r="C37" s="77" t="s">
        <v>364</v>
      </c>
      <c r="D37" s="223"/>
      <c r="E37" s="223"/>
      <c r="F37" s="186"/>
      <c r="G37" s="103" t="s">
        <v>707</v>
      </c>
      <c r="H37" s="103" t="s">
        <v>706</v>
      </c>
      <c r="I37" s="103" t="s">
        <v>1060</v>
      </c>
      <c r="J37" s="103" t="s">
        <v>1061</v>
      </c>
      <c r="K37" s="103" t="s">
        <v>402</v>
      </c>
      <c r="L37" s="103" t="s">
        <v>709</v>
      </c>
      <c r="M37" s="103" t="s">
        <v>710</v>
      </c>
      <c r="N37" s="103" t="s">
        <v>711</v>
      </c>
      <c r="O37" s="219"/>
      <c r="Q37" s="77"/>
    </row>
    <row r="38" spans="1:19" s="10" customFormat="1" x14ac:dyDescent="0.25">
      <c r="A38" s="77" t="s">
        <v>521</v>
      </c>
      <c r="B38" s="77"/>
      <c r="C38" s="77" t="s">
        <v>364</v>
      </c>
      <c r="D38" s="186"/>
      <c r="E38" s="186"/>
      <c r="F38" s="103" t="s">
        <v>527</v>
      </c>
      <c r="G38" s="103" t="s">
        <v>528</v>
      </c>
      <c r="H38" s="103" t="s">
        <v>529</v>
      </c>
      <c r="I38" s="103" t="s">
        <v>530</v>
      </c>
      <c r="J38" s="103" t="s">
        <v>531</v>
      </c>
      <c r="K38" s="103" t="s">
        <v>532</v>
      </c>
      <c r="L38" s="103" t="s">
        <v>533</v>
      </c>
      <c r="M38" s="103" t="s">
        <v>534</v>
      </c>
      <c r="N38" s="103" t="s">
        <v>535</v>
      </c>
      <c r="O38" s="103" t="s">
        <v>557</v>
      </c>
      <c r="Q38" s="77"/>
    </row>
    <row r="39" spans="1:19" x14ac:dyDescent="0.25">
      <c r="A39" s="77"/>
      <c r="B39" s="77"/>
      <c r="C39" s="77" t="s">
        <v>359</v>
      </c>
      <c r="D39" s="12"/>
      <c r="E39" s="12"/>
      <c r="F39" s="12"/>
      <c r="G39" s="12"/>
      <c r="I39" s="11"/>
      <c r="J39" s="11"/>
      <c r="K39" s="12"/>
      <c r="L39" s="12"/>
      <c r="M39" s="12"/>
      <c r="N39" s="12"/>
      <c r="O39" s="12"/>
      <c r="Q39" s="77"/>
    </row>
    <row r="40" spans="1:19" x14ac:dyDescent="0.25">
      <c r="A40" s="77"/>
      <c r="B40" s="77"/>
      <c r="C40" s="81"/>
      <c r="D40" s="65"/>
      <c r="E40" s="65"/>
      <c r="F40" s="90"/>
      <c r="G40" s="90"/>
      <c r="H40" s="97"/>
      <c r="I40" s="97"/>
      <c r="J40" s="97"/>
      <c r="K40" s="89">
        <f>SUM(G40:J40)</f>
        <v>0</v>
      </c>
      <c r="L40" s="90"/>
      <c r="M40" s="90"/>
      <c r="N40" s="90"/>
      <c r="O40" s="89">
        <f>F40-K40</f>
        <v>0</v>
      </c>
      <c r="Q40" s="77"/>
    </row>
    <row r="41" spans="1:19" hidden="1" x14ac:dyDescent="0.25">
      <c r="A41" s="77"/>
      <c r="B41" s="77"/>
      <c r="C41" s="77" t="s">
        <v>359</v>
      </c>
      <c r="D41" s="12"/>
      <c r="E41" s="12"/>
      <c r="F41" s="12"/>
      <c r="G41" s="12"/>
      <c r="I41" s="11"/>
      <c r="J41" s="11"/>
      <c r="K41" s="12"/>
      <c r="L41" s="12"/>
      <c r="M41" s="12"/>
      <c r="N41" s="12"/>
      <c r="O41" s="12"/>
      <c r="Q41" s="77"/>
    </row>
    <row r="42" spans="1:19" hidden="1" x14ac:dyDescent="0.25">
      <c r="A42" s="77"/>
      <c r="B42" s="77"/>
      <c r="C42" s="77" t="s">
        <v>362</v>
      </c>
      <c r="D42" s="77"/>
      <c r="E42" s="77"/>
      <c r="F42" s="77"/>
      <c r="G42" s="77"/>
      <c r="H42" s="79"/>
      <c r="I42" s="79"/>
      <c r="J42" s="79"/>
      <c r="K42" s="77"/>
      <c r="L42" s="77"/>
      <c r="M42" s="77"/>
      <c r="N42" s="77"/>
      <c r="O42" s="77"/>
      <c r="P42" s="77"/>
      <c r="Q42" s="77" t="s">
        <v>363</v>
      </c>
    </row>
    <row r="43" spans="1:19" hidden="1" x14ac:dyDescent="0.25">
      <c r="D43" s="12"/>
      <c r="E43" s="12"/>
      <c r="I43" s="12"/>
      <c r="J43" s="12"/>
      <c r="K43" s="12"/>
      <c r="L43" s="12"/>
      <c r="M43" s="12"/>
      <c r="N43" s="12"/>
      <c r="O43" s="12"/>
    </row>
    <row r="44" spans="1:19" hidden="1" x14ac:dyDescent="0.25">
      <c r="D44" s="12"/>
      <c r="E44" s="12"/>
      <c r="I44" s="12"/>
      <c r="J44" s="12"/>
      <c r="K44" s="12"/>
      <c r="L44" s="12"/>
      <c r="M44" s="12"/>
      <c r="N44" s="12"/>
      <c r="O44" s="12"/>
    </row>
    <row r="45" spans="1:19" hidden="1" x14ac:dyDescent="0.25">
      <c r="D45" s="12"/>
      <c r="E45" s="12"/>
      <c r="I45" s="12"/>
      <c r="J45" s="12"/>
      <c r="K45" s="12"/>
      <c r="L45" s="12"/>
      <c r="M45" s="12"/>
      <c r="N45" s="12"/>
      <c r="O45" s="12"/>
    </row>
    <row r="46" spans="1:19" hidden="1" x14ac:dyDescent="0.25">
      <c r="A46" s="77"/>
      <c r="B46" s="77"/>
      <c r="C46" s="77" t="s">
        <v>716</v>
      </c>
      <c r="D46" s="77"/>
      <c r="E46" s="77"/>
      <c r="F46" s="79"/>
      <c r="G46" s="79"/>
      <c r="H46" s="79"/>
      <c r="I46" s="77"/>
      <c r="J46" s="77"/>
      <c r="K46" s="77"/>
      <c r="L46" s="77"/>
      <c r="M46" s="77"/>
      <c r="N46" s="77"/>
      <c r="O46" s="77"/>
      <c r="P46" s="77"/>
      <c r="Q46" s="77"/>
      <c r="R46" s="10"/>
      <c r="S46" s="10"/>
    </row>
    <row r="47" spans="1:19" hidden="1" x14ac:dyDescent="0.25">
      <c r="A47" s="77"/>
      <c r="B47" s="77"/>
      <c r="C47" s="77"/>
      <c r="D47" s="77"/>
      <c r="E47" s="77"/>
      <c r="F47" s="80" t="s">
        <v>576</v>
      </c>
      <c r="G47" s="77" t="s">
        <v>635</v>
      </c>
      <c r="H47" s="77" t="s">
        <v>635</v>
      </c>
      <c r="I47" s="77" t="s">
        <v>635</v>
      </c>
      <c r="J47" s="77" t="s">
        <v>635</v>
      </c>
      <c r="K47" s="77" t="s">
        <v>635</v>
      </c>
      <c r="L47" s="77" t="s">
        <v>635</v>
      </c>
      <c r="M47" s="77" t="s">
        <v>635</v>
      </c>
      <c r="N47" s="77" t="s">
        <v>635</v>
      </c>
      <c r="O47" s="77" t="s">
        <v>622</v>
      </c>
      <c r="P47" s="77"/>
      <c r="Q47" s="77"/>
      <c r="R47" s="10"/>
      <c r="S47" s="10"/>
    </row>
    <row r="48" spans="1:19" hidden="1" x14ac:dyDescent="0.25">
      <c r="A48" s="77"/>
      <c r="B48" s="77"/>
      <c r="C48" s="77"/>
      <c r="D48" s="77"/>
      <c r="E48" s="77"/>
      <c r="F48" s="80" t="s">
        <v>1697</v>
      </c>
      <c r="G48" s="77" t="s">
        <v>1688</v>
      </c>
      <c r="H48" s="80" t="s">
        <v>1689</v>
      </c>
      <c r="I48" s="80" t="s">
        <v>1690</v>
      </c>
      <c r="J48" s="80" t="s">
        <v>1691</v>
      </c>
      <c r="K48" s="77" t="s">
        <v>1698</v>
      </c>
      <c r="L48" s="77" t="s">
        <v>1693</v>
      </c>
      <c r="M48" s="77" t="s">
        <v>1694</v>
      </c>
      <c r="N48" s="77" t="s">
        <v>1695</v>
      </c>
      <c r="O48" s="77" t="s">
        <v>1699</v>
      </c>
      <c r="P48" s="77"/>
      <c r="Q48" s="77"/>
      <c r="R48" s="10"/>
      <c r="S48" s="10"/>
    </row>
    <row r="49" spans="1:19" hidden="1" x14ac:dyDescent="0.25">
      <c r="A49" s="77"/>
      <c r="B49" s="77"/>
      <c r="C49" s="77" t="s">
        <v>360</v>
      </c>
      <c r="D49" s="77" t="s">
        <v>364</v>
      </c>
      <c r="E49" s="77" t="s">
        <v>364</v>
      </c>
      <c r="F49" s="79"/>
      <c r="G49" s="79"/>
      <c r="H49" s="79"/>
      <c r="I49" s="77"/>
      <c r="J49" s="77"/>
      <c r="K49" s="77"/>
      <c r="L49" s="77"/>
      <c r="M49" s="77"/>
      <c r="N49" s="77"/>
      <c r="O49" s="77"/>
      <c r="P49" s="77" t="s">
        <v>359</v>
      </c>
      <c r="Q49" s="77" t="s">
        <v>361</v>
      </c>
      <c r="R49" s="10"/>
      <c r="S49" s="10"/>
    </row>
    <row r="50" spans="1:19" s="10" customFormat="1" hidden="1" x14ac:dyDescent="0.25">
      <c r="A50" s="77"/>
      <c r="B50" s="77"/>
      <c r="C50" s="77" t="s">
        <v>555</v>
      </c>
      <c r="D50" s="187" t="s">
        <v>1272</v>
      </c>
      <c r="E50" s="188"/>
      <c r="F50" s="188"/>
      <c r="G50" s="188"/>
      <c r="H50" s="188"/>
      <c r="I50" s="188"/>
      <c r="J50" s="188"/>
      <c r="K50" s="188"/>
      <c r="L50" s="188"/>
      <c r="M50" s="188"/>
      <c r="N50" s="188"/>
      <c r="O50" s="189"/>
      <c r="Q50" s="77"/>
    </row>
    <row r="51" spans="1:19" s="10" customFormat="1" hidden="1" x14ac:dyDescent="0.25">
      <c r="A51" s="77"/>
      <c r="B51" s="77"/>
      <c r="C51" s="81" t="s">
        <v>364</v>
      </c>
      <c r="D51" s="209"/>
      <c r="E51" s="210"/>
      <c r="F51" s="185" t="s">
        <v>704</v>
      </c>
      <c r="G51" s="220" t="s">
        <v>705</v>
      </c>
      <c r="H51" s="221"/>
      <c r="I51" s="221"/>
      <c r="J51" s="221"/>
      <c r="K51" s="222"/>
      <c r="L51" s="220" t="s">
        <v>708</v>
      </c>
      <c r="M51" s="221"/>
      <c r="N51" s="222"/>
      <c r="O51" s="218" t="s">
        <v>712</v>
      </c>
      <c r="Q51" s="77"/>
    </row>
    <row r="52" spans="1:19" s="10" customFormat="1" hidden="1" x14ac:dyDescent="0.25">
      <c r="A52" s="77"/>
      <c r="B52" s="77"/>
      <c r="C52" s="81" t="s">
        <v>364</v>
      </c>
      <c r="D52" s="211"/>
      <c r="E52" s="212"/>
      <c r="F52" s="186"/>
      <c r="G52" s="103" t="s">
        <v>707</v>
      </c>
      <c r="H52" s="103" t="s">
        <v>706</v>
      </c>
      <c r="I52" s="103" t="s">
        <v>1060</v>
      </c>
      <c r="J52" s="103" t="s">
        <v>1061</v>
      </c>
      <c r="K52" s="103" t="s">
        <v>402</v>
      </c>
      <c r="L52" s="103" t="s">
        <v>709</v>
      </c>
      <c r="M52" s="103" t="s">
        <v>710</v>
      </c>
      <c r="N52" s="103" t="s">
        <v>711</v>
      </c>
      <c r="O52" s="219"/>
      <c r="Q52" s="77"/>
    </row>
    <row r="53" spans="1:19" s="10" customFormat="1" hidden="1" x14ac:dyDescent="0.25">
      <c r="A53" s="77" t="s">
        <v>521</v>
      </c>
      <c r="B53" s="77"/>
      <c r="C53" s="81" t="s">
        <v>364</v>
      </c>
      <c r="D53" s="213"/>
      <c r="E53" s="214"/>
      <c r="F53" s="103" t="s">
        <v>527</v>
      </c>
      <c r="G53" s="103" t="s">
        <v>528</v>
      </c>
      <c r="H53" s="103" t="s">
        <v>529</v>
      </c>
      <c r="I53" s="103" t="s">
        <v>530</v>
      </c>
      <c r="J53" s="103" t="s">
        <v>531</v>
      </c>
      <c r="K53" s="103" t="s">
        <v>532</v>
      </c>
      <c r="L53" s="103" t="s">
        <v>533</v>
      </c>
      <c r="M53" s="103" t="s">
        <v>534</v>
      </c>
      <c r="N53" s="103" t="s">
        <v>535</v>
      </c>
      <c r="O53" s="103" t="s">
        <v>557</v>
      </c>
      <c r="Q53" s="77"/>
    </row>
    <row r="54" spans="1:19" hidden="1" x14ac:dyDescent="0.25">
      <c r="A54" s="77"/>
      <c r="B54" s="77"/>
      <c r="C54" s="77" t="s">
        <v>359</v>
      </c>
      <c r="D54" s="12"/>
      <c r="E54" s="12"/>
      <c r="I54" s="12"/>
      <c r="J54" s="12"/>
      <c r="K54" s="12"/>
      <c r="L54" s="12"/>
      <c r="M54" s="12"/>
      <c r="N54" s="12"/>
      <c r="O54" s="32"/>
      <c r="Q54" s="77"/>
      <c r="R54" s="10"/>
      <c r="S54" s="10"/>
    </row>
    <row r="55" spans="1:19" x14ac:dyDescent="0.25">
      <c r="A55" s="77"/>
      <c r="B55" s="77"/>
      <c r="C55" s="81"/>
      <c r="D55" s="207" t="s">
        <v>402</v>
      </c>
      <c r="E55" s="208"/>
      <c r="F55" s="98">
        <f>SUM(F40:F41)</f>
        <v>0</v>
      </c>
      <c r="G55" s="98">
        <f t="shared" ref="G55:N55" si="1">SUM(G40:G41)</f>
        <v>0</v>
      </c>
      <c r="H55" s="98">
        <f t="shared" si="1"/>
        <v>0</v>
      </c>
      <c r="I55" s="98">
        <f t="shared" si="1"/>
        <v>0</v>
      </c>
      <c r="J55" s="98">
        <f t="shared" si="1"/>
        <v>0</v>
      </c>
      <c r="K55" s="98">
        <f t="shared" si="1"/>
        <v>0</v>
      </c>
      <c r="L55" s="98">
        <f t="shared" si="1"/>
        <v>0</v>
      </c>
      <c r="M55" s="98">
        <f t="shared" si="1"/>
        <v>0</v>
      </c>
      <c r="N55" s="98">
        <f t="shared" si="1"/>
        <v>0</v>
      </c>
      <c r="O55" s="89">
        <f>F55-K55</f>
        <v>0</v>
      </c>
      <c r="Q55" s="77"/>
      <c r="R55" s="10"/>
      <c r="S55" s="10"/>
    </row>
    <row r="56" spans="1:19" x14ac:dyDescent="0.25">
      <c r="A56" s="77"/>
      <c r="B56" s="77"/>
      <c r="C56" s="77" t="s">
        <v>359</v>
      </c>
      <c r="D56" s="12"/>
      <c r="E56" s="12"/>
      <c r="I56" s="12"/>
      <c r="J56" s="12"/>
      <c r="K56" s="12"/>
      <c r="L56" s="12"/>
      <c r="M56" s="12"/>
      <c r="N56" s="12"/>
      <c r="O56" s="12"/>
      <c r="Q56" s="77"/>
      <c r="R56" s="10"/>
      <c r="S56" s="10"/>
    </row>
    <row r="57" spans="1:19" x14ac:dyDescent="0.25">
      <c r="A57" s="77"/>
      <c r="B57" s="77"/>
      <c r="C57" s="77" t="s">
        <v>362</v>
      </c>
      <c r="D57" s="77"/>
      <c r="E57" s="77"/>
      <c r="F57" s="79"/>
      <c r="G57" s="79"/>
      <c r="H57" s="79"/>
      <c r="I57" s="77"/>
      <c r="J57" s="77"/>
      <c r="K57" s="77"/>
      <c r="L57" s="77"/>
      <c r="M57" s="77"/>
      <c r="N57" s="77"/>
      <c r="O57" s="77"/>
      <c r="P57" s="77"/>
      <c r="Q57" s="77" t="s">
        <v>363</v>
      </c>
      <c r="R57" s="10"/>
      <c r="S57" s="10"/>
    </row>
    <row r="58" spans="1:19" x14ac:dyDescent="0.25">
      <c r="D58" s="12"/>
      <c r="E58" s="12"/>
      <c r="I58" s="12"/>
      <c r="J58" s="12"/>
      <c r="K58" s="12"/>
      <c r="L58" s="12"/>
      <c r="M58" s="12"/>
      <c r="N58" s="12"/>
      <c r="O58" s="12"/>
    </row>
    <row r="59" spans="1:19" x14ac:dyDescent="0.25">
      <c r="D59" s="12"/>
      <c r="E59" s="12"/>
      <c r="I59" s="12"/>
      <c r="J59" s="12"/>
      <c r="K59" s="12"/>
      <c r="L59" s="12"/>
      <c r="M59" s="12"/>
      <c r="N59" s="12"/>
      <c r="O59" s="12"/>
    </row>
    <row r="60" spans="1:19" x14ac:dyDescent="0.25">
      <c r="D60" s="12"/>
      <c r="E60" s="12"/>
      <c r="I60" s="12"/>
      <c r="J60" s="12"/>
      <c r="K60" s="12"/>
      <c r="L60" s="12"/>
      <c r="M60" s="12"/>
      <c r="N60" s="12"/>
      <c r="O60" s="12"/>
    </row>
    <row r="61" spans="1:19" x14ac:dyDescent="0.25">
      <c r="A61" s="77"/>
      <c r="B61" s="77"/>
      <c r="C61" s="77" t="s">
        <v>718</v>
      </c>
      <c r="D61" s="77"/>
      <c r="E61" s="77"/>
      <c r="F61" s="77"/>
      <c r="G61" s="77"/>
      <c r="H61" s="79"/>
      <c r="I61" s="79"/>
      <c r="J61" s="79"/>
      <c r="K61" s="77"/>
      <c r="L61" s="77"/>
      <c r="M61" s="77"/>
      <c r="N61" s="12"/>
      <c r="O61" s="12"/>
    </row>
    <row r="62" spans="1:19" hidden="1" x14ac:dyDescent="0.25">
      <c r="A62" s="77"/>
      <c r="B62" s="77"/>
      <c r="C62" s="77"/>
      <c r="D62" s="77"/>
      <c r="E62" s="77"/>
      <c r="F62" s="77" t="s">
        <v>580</v>
      </c>
      <c r="G62" s="77" t="s">
        <v>581</v>
      </c>
      <c r="H62" s="77" t="s">
        <v>581</v>
      </c>
      <c r="I62" s="77" t="s">
        <v>581</v>
      </c>
      <c r="J62" s="77" t="s">
        <v>581</v>
      </c>
      <c r="K62" s="77" t="s">
        <v>582</v>
      </c>
      <c r="L62" s="77"/>
      <c r="M62" s="77"/>
      <c r="N62" s="12"/>
      <c r="O62" s="12"/>
    </row>
    <row r="63" spans="1:19" hidden="1" x14ac:dyDescent="0.25">
      <c r="A63" s="77"/>
      <c r="B63" s="77"/>
      <c r="C63" s="77"/>
      <c r="D63" s="77" t="s">
        <v>571</v>
      </c>
      <c r="E63" s="77" t="s">
        <v>702</v>
      </c>
      <c r="F63" s="77" t="s">
        <v>1696</v>
      </c>
      <c r="G63" s="77" t="s">
        <v>1696</v>
      </c>
      <c r="H63" s="80" t="s">
        <v>1701</v>
      </c>
      <c r="I63" s="80" t="s">
        <v>1702</v>
      </c>
      <c r="J63" s="80" t="s">
        <v>1703</v>
      </c>
      <c r="K63" s="77" t="s">
        <v>1696</v>
      </c>
      <c r="L63" s="77"/>
      <c r="M63" s="77"/>
      <c r="N63" s="12"/>
      <c r="O63" s="12"/>
    </row>
    <row r="64" spans="1:19" hidden="1" x14ac:dyDescent="0.25">
      <c r="A64" s="77"/>
      <c r="B64" s="77"/>
      <c r="C64" s="77" t="s">
        <v>360</v>
      </c>
      <c r="D64" s="77" t="s">
        <v>524</v>
      </c>
      <c r="E64" s="77" t="s">
        <v>524</v>
      </c>
      <c r="F64" s="77"/>
      <c r="G64" s="77"/>
      <c r="H64" s="79"/>
      <c r="I64" s="79"/>
      <c r="J64" s="79"/>
      <c r="K64" s="77"/>
      <c r="L64" s="77" t="s">
        <v>359</v>
      </c>
      <c r="M64" s="77" t="s">
        <v>361</v>
      </c>
      <c r="N64" s="12"/>
      <c r="O64" s="12"/>
    </row>
    <row r="65" spans="1:15" s="10" customFormat="1" x14ac:dyDescent="0.25">
      <c r="A65" s="77"/>
      <c r="B65" s="77"/>
      <c r="C65" s="77" t="s">
        <v>555</v>
      </c>
      <c r="D65" s="187" t="s">
        <v>1273</v>
      </c>
      <c r="E65" s="188"/>
      <c r="F65" s="188"/>
      <c r="G65" s="188"/>
      <c r="H65" s="188"/>
      <c r="I65" s="188"/>
      <c r="J65" s="188"/>
      <c r="K65" s="189"/>
      <c r="L65" s="12"/>
      <c r="M65" s="77"/>
      <c r="N65" s="12"/>
      <c r="O65" s="12"/>
    </row>
    <row r="66" spans="1:15" s="10" customFormat="1" ht="33" customHeight="1" x14ac:dyDescent="0.25">
      <c r="A66" s="77"/>
      <c r="B66" s="77"/>
      <c r="C66" s="81" t="s">
        <v>364</v>
      </c>
      <c r="D66" s="206" t="s">
        <v>572</v>
      </c>
      <c r="E66" s="206" t="s">
        <v>721</v>
      </c>
      <c r="F66" s="185" t="s">
        <v>720</v>
      </c>
      <c r="G66" s="185" t="s">
        <v>719</v>
      </c>
      <c r="H66" s="215" t="s">
        <v>1008</v>
      </c>
      <c r="I66" s="216"/>
      <c r="J66" s="217"/>
      <c r="K66" s="218" t="s">
        <v>712</v>
      </c>
      <c r="L66" s="12"/>
      <c r="M66" s="77"/>
      <c r="N66" s="12"/>
      <c r="O66" s="12"/>
    </row>
    <row r="67" spans="1:15" s="10" customFormat="1" x14ac:dyDescent="0.25">
      <c r="A67" s="77"/>
      <c r="B67" s="77"/>
      <c r="C67" s="81" t="s">
        <v>364</v>
      </c>
      <c r="D67" s="206"/>
      <c r="E67" s="206"/>
      <c r="F67" s="186"/>
      <c r="G67" s="186"/>
      <c r="H67" s="103" t="s">
        <v>709</v>
      </c>
      <c r="I67" s="103" t="s">
        <v>710</v>
      </c>
      <c r="J67" s="103" t="s">
        <v>711</v>
      </c>
      <c r="K67" s="219"/>
      <c r="L67" s="12"/>
      <c r="M67" s="77"/>
      <c r="N67" s="12"/>
      <c r="O67" s="12"/>
    </row>
    <row r="68" spans="1:15" s="10" customFormat="1" x14ac:dyDescent="0.25">
      <c r="A68" s="77" t="s">
        <v>521</v>
      </c>
      <c r="B68" s="77"/>
      <c r="C68" s="81" t="s">
        <v>364</v>
      </c>
      <c r="D68" s="206"/>
      <c r="E68" s="206"/>
      <c r="F68" s="103" t="s">
        <v>592</v>
      </c>
      <c r="G68" s="103" t="s">
        <v>593</v>
      </c>
      <c r="H68" s="103" t="s">
        <v>729</v>
      </c>
      <c r="I68" s="103" t="s">
        <v>730</v>
      </c>
      <c r="J68" s="103" t="s">
        <v>731</v>
      </c>
      <c r="K68" s="103" t="s">
        <v>732</v>
      </c>
      <c r="L68" s="12"/>
      <c r="M68" s="77"/>
      <c r="N68" s="12"/>
      <c r="O68" s="12"/>
    </row>
    <row r="69" spans="1:15" x14ac:dyDescent="0.25">
      <c r="A69" s="77"/>
      <c r="B69" s="77"/>
      <c r="C69" s="77" t="s">
        <v>359</v>
      </c>
      <c r="D69" s="12"/>
      <c r="E69" s="12"/>
      <c r="F69" s="12"/>
      <c r="G69" s="12"/>
      <c r="I69" s="11"/>
      <c r="J69" s="11"/>
      <c r="K69" s="12"/>
      <c r="L69" s="12"/>
      <c r="M69" s="77"/>
      <c r="N69" s="12"/>
      <c r="O69" s="12"/>
    </row>
    <row r="70" spans="1:15" x14ac:dyDescent="0.25">
      <c r="A70" s="77"/>
      <c r="B70" s="77"/>
      <c r="C70" s="81"/>
      <c r="D70" s="65"/>
      <c r="E70" s="65"/>
      <c r="F70" s="90"/>
      <c r="G70" s="90"/>
      <c r="H70" s="97"/>
      <c r="I70" s="97"/>
      <c r="J70" s="97"/>
      <c r="K70" s="89">
        <f>F70-G70</f>
        <v>0</v>
      </c>
      <c r="L70" s="12"/>
      <c r="M70" s="77"/>
      <c r="N70" s="12"/>
      <c r="O70" s="12"/>
    </row>
    <row r="71" spans="1:15" hidden="1" x14ac:dyDescent="0.25">
      <c r="A71" s="77"/>
      <c r="B71" s="77"/>
      <c r="C71" s="77" t="s">
        <v>359</v>
      </c>
      <c r="D71" s="12"/>
      <c r="E71" s="12"/>
      <c r="F71" s="12"/>
      <c r="G71" s="12"/>
      <c r="I71" s="11"/>
      <c r="J71" s="11"/>
      <c r="K71" s="12"/>
      <c r="L71" s="12"/>
      <c r="M71" s="77"/>
      <c r="N71" s="12"/>
      <c r="O71" s="12"/>
    </row>
    <row r="72" spans="1:15" hidden="1" x14ac:dyDescent="0.25">
      <c r="A72" s="77"/>
      <c r="B72" s="77"/>
      <c r="C72" s="77" t="s">
        <v>362</v>
      </c>
      <c r="D72" s="77"/>
      <c r="E72" s="77"/>
      <c r="F72" s="77"/>
      <c r="G72" s="77"/>
      <c r="H72" s="79"/>
      <c r="I72" s="79"/>
      <c r="J72" s="79"/>
      <c r="K72" s="77"/>
      <c r="L72" s="77"/>
      <c r="M72" s="77" t="s">
        <v>363</v>
      </c>
      <c r="N72" s="12"/>
      <c r="O72" s="12"/>
    </row>
    <row r="73" spans="1:15" hidden="1" x14ac:dyDescent="0.25">
      <c r="D73" s="12"/>
      <c r="E73" s="12"/>
      <c r="I73" s="12"/>
      <c r="J73" s="12"/>
      <c r="K73" s="12"/>
      <c r="L73" s="12"/>
      <c r="M73" s="12"/>
      <c r="N73" s="12"/>
      <c r="O73" s="12"/>
    </row>
    <row r="74" spans="1:15" hidden="1" x14ac:dyDescent="0.25">
      <c r="D74" s="12"/>
      <c r="E74" s="12"/>
      <c r="I74" s="12"/>
      <c r="J74" s="12"/>
      <c r="K74" s="12"/>
      <c r="L74" s="12"/>
      <c r="M74" s="12"/>
      <c r="N74" s="12"/>
      <c r="O74" s="12"/>
    </row>
    <row r="75" spans="1:15" hidden="1" x14ac:dyDescent="0.25">
      <c r="D75" s="12"/>
      <c r="E75" s="12"/>
      <c r="I75" s="12"/>
      <c r="J75" s="12"/>
      <c r="K75" s="12"/>
      <c r="L75" s="12"/>
      <c r="M75" s="12"/>
      <c r="N75" s="12"/>
      <c r="O75" s="12"/>
    </row>
    <row r="76" spans="1:15" hidden="1" x14ac:dyDescent="0.25">
      <c r="A76" s="77"/>
      <c r="B76" s="77"/>
      <c r="C76" s="77" t="s">
        <v>722</v>
      </c>
      <c r="D76" s="77"/>
      <c r="E76" s="77"/>
      <c r="F76" s="77"/>
      <c r="G76" s="77"/>
      <c r="H76" s="79"/>
      <c r="I76" s="79"/>
      <c r="J76" s="79"/>
      <c r="K76" s="77"/>
      <c r="L76" s="77"/>
      <c r="M76" s="77"/>
      <c r="N76" s="12"/>
      <c r="O76" s="12"/>
    </row>
    <row r="77" spans="1:15" hidden="1" x14ac:dyDescent="0.25">
      <c r="A77" s="77"/>
      <c r="B77" s="77"/>
      <c r="C77" s="77"/>
      <c r="D77" s="77"/>
      <c r="E77" s="77"/>
      <c r="F77" s="77" t="s">
        <v>580</v>
      </c>
      <c r="G77" s="77" t="s">
        <v>581</v>
      </c>
      <c r="H77" s="77" t="s">
        <v>581</v>
      </c>
      <c r="I77" s="77" t="s">
        <v>581</v>
      </c>
      <c r="J77" s="77" t="s">
        <v>581</v>
      </c>
      <c r="K77" s="77" t="s">
        <v>582</v>
      </c>
      <c r="L77" s="77"/>
      <c r="M77" s="77"/>
      <c r="N77" s="12"/>
      <c r="O77" s="12"/>
    </row>
    <row r="78" spans="1:15" hidden="1" x14ac:dyDescent="0.25">
      <c r="A78" s="77"/>
      <c r="B78" s="77"/>
      <c r="C78" s="77"/>
      <c r="D78" s="77"/>
      <c r="E78" s="77"/>
      <c r="F78" s="77" t="s">
        <v>1700</v>
      </c>
      <c r="G78" s="77" t="s">
        <v>1700</v>
      </c>
      <c r="H78" s="80" t="s">
        <v>1701</v>
      </c>
      <c r="I78" s="80" t="s">
        <v>1702</v>
      </c>
      <c r="J78" s="80" t="s">
        <v>1703</v>
      </c>
      <c r="K78" s="77" t="s">
        <v>1700</v>
      </c>
      <c r="L78" s="77"/>
      <c r="M78" s="77"/>
      <c r="N78" s="12"/>
      <c r="O78" s="12"/>
    </row>
    <row r="79" spans="1:15" hidden="1" x14ac:dyDescent="0.25">
      <c r="A79" s="77"/>
      <c r="B79" s="77"/>
      <c r="C79" s="77" t="s">
        <v>360</v>
      </c>
      <c r="D79" s="77" t="s">
        <v>364</v>
      </c>
      <c r="E79" s="77" t="s">
        <v>364</v>
      </c>
      <c r="F79" s="77"/>
      <c r="G79" s="77"/>
      <c r="H79" s="79"/>
      <c r="I79" s="79"/>
      <c r="J79" s="79"/>
      <c r="K79" s="77"/>
      <c r="L79" s="77" t="s">
        <v>359</v>
      </c>
      <c r="M79" s="77" t="s">
        <v>361</v>
      </c>
      <c r="N79" s="12"/>
      <c r="O79" s="12"/>
    </row>
    <row r="80" spans="1:15" s="10" customFormat="1" hidden="1" x14ac:dyDescent="0.25">
      <c r="A80" s="77"/>
      <c r="B80" s="77"/>
      <c r="C80" s="77" t="s">
        <v>555</v>
      </c>
      <c r="D80" s="187" t="s">
        <v>1273</v>
      </c>
      <c r="E80" s="188"/>
      <c r="F80" s="188"/>
      <c r="G80" s="188"/>
      <c r="H80" s="188"/>
      <c r="I80" s="188"/>
      <c r="J80" s="188"/>
      <c r="K80" s="189"/>
      <c r="L80" s="12"/>
      <c r="M80" s="77"/>
      <c r="N80" s="12"/>
      <c r="O80" s="12"/>
    </row>
    <row r="81" spans="1:15" s="10" customFormat="1" ht="36" hidden="1" customHeight="1" x14ac:dyDescent="0.25">
      <c r="A81" s="77"/>
      <c r="B81" s="77"/>
      <c r="C81" s="77" t="s">
        <v>364</v>
      </c>
      <c r="D81" s="209"/>
      <c r="E81" s="210"/>
      <c r="F81" s="185" t="s">
        <v>720</v>
      </c>
      <c r="G81" s="185" t="s">
        <v>719</v>
      </c>
      <c r="H81" s="215" t="s">
        <v>1008</v>
      </c>
      <c r="I81" s="216"/>
      <c r="J81" s="217"/>
      <c r="K81" s="185" t="s">
        <v>712</v>
      </c>
      <c r="L81" s="12"/>
      <c r="M81" s="77"/>
      <c r="N81" s="12"/>
      <c r="O81" s="12"/>
    </row>
    <row r="82" spans="1:15" s="10" customFormat="1" hidden="1" x14ac:dyDescent="0.25">
      <c r="A82" s="77"/>
      <c r="B82" s="77"/>
      <c r="C82" s="77" t="s">
        <v>364</v>
      </c>
      <c r="D82" s="211"/>
      <c r="E82" s="212"/>
      <c r="F82" s="186"/>
      <c r="G82" s="186"/>
      <c r="H82" s="103" t="s">
        <v>709</v>
      </c>
      <c r="I82" s="103" t="s">
        <v>710</v>
      </c>
      <c r="J82" s="103" t="s">
        <v>711</v>
      </c>
      <c r="K82" s="186"/>
      <c r="L82" s="12"/>
      <c r="M82" s="77"/>
      <c r="N82" s="12"/>
      <c r="O82" s="12"/>
    </row>
    <row r="83" spans="1:15" s="10" customFormat="1" hidden="1" x14ac:dyDescent="0.25">
      <c r="A83" s="77" t="s">
        <v>521</v>
      </c>
      <c r="B83" s="77"/>
      <c r="C83" s="77" t="s">
        <v>364</v>
      </c>
      <c r="D83" s="213"/>
      <c r="E83" s="214"/>
      <c r="F83" s="103" t="s">
        <v>592</v>
      </c>
      <c r="G83" s="103" t="s">
        <v>593</v>
      </c>
      <c r="H83" s="103" t="s">
        <v>729</v>
      </c>
      <c r="I83" s="103" t="s">
        <v>730</v>
      </c>
      <c r="J83" s="103" t="s">
        <v>731</v>
      </c>
      <c r="K83" s="103" t="s">
        <v>732</v>
      </c>
      <c r="L83" s="12"/>
      <c r="M83" s="77"/>
      <c r="N83" s="12"/>
      <c r="O83" s="12"/>
    </row>
    <row r="84" spans="1:15" hidden="1" x14ac:dyDescent="0.25">
      <c r="A84" s="77"/>
      <c r="B84" s="77"/>
      <c r="C84" s="77" t="s">
        <v>359</v>
      </c>
      <c r="D84" s="12"/>
      <c r="E84" s="12"/>
      <c r="F84" s="12"/>
      <c r="G84" s="12"/>
      <c r="I84" s="11"/>
      <c r="J84" s="11"/>
      <c r="K84" s="12"/>
      <c r="L84" s="12"/>
      <c r="M84" s="77"/>
      <c r="N84" s="12"/>
      <c r="O84" s="12"/>
    </row>
    <row r="85" spans="1:15" x14ac:dyDescent="0.25">
      <c r="A85" s="77"/>
      <c r="B85" s="77"/>
      <c r="C85" s="81"/>
      <c r="D85" s="207" t="s">
        <v>402</v>
      </c>
      <c r="E85" s="208"/>
      <c r="F85" s="89">
        <f>SUM(F70:F71)</f>
        <v>0</v>
      </c>
      <c r="G85" s="89">
        <f t="shared" ref="G85:J85" si="2">SUM(G70:G71)</f>
        <v>0</v>
      </c>
      <c r="H85" s="89">
        <f t="shared" si="2"/>
        <v>0</v>
      </c>
      <c r="I85" s="89">
        <f t="shared" si="2"/>
        <v>0</v>
      </c>
      <c r="J85" s="89">
        <f t="shared" si="2"/>
        <v>0</v>
      </c>
      <c r="K85" s="89">
        <f>F85-G85</f>
        <v>0</v>
      </c>
      <c r="L85" s="12"/>
      <c r="M85" s="77"/>
      <c r="N85" s="12"/>
      <c r="O85" s="12"/>
    </row>
    <row r="86" spans="1:15" x14ac:dyDescent="0.25">
      <c r="A86" s="77"/>
      <c r="B86" s="77"/>
      <c r="C86" s="77" t="s">
        <v>359</v>
      </c>
      <c r="D86" s="12"/>
      <c r="E86" s="12"/>
      <c r="F86" s="12"/>
      <c r="G86" s="12"/>
      <c r="I86" s="11"/>
      <c r="J86" s="11"/>
      <c r="K86" s="12"/>
      <c r="L86" s="12"/>
      <c r="M86" s="77"/>
      <c r="N86" s="12"/>
      <c r="O86" s="12"/>
    </row>
    <row r="87" spans="1:15" x14ac:dyDescent="0.25">
      <c r="A87" s="77"/>
      <c r="B87" s="77"/>
      <c r="C87" s="77" t="s">
        <v>362</v>
      </c>
      <c r="D87" s="77"/>
      <c r="E87" s="77"/>
      <c r="F87" s="77"/>
      <c r="G87" s="77"/>
      <c r="H87" s="79"/>
      <c r="I87" s="79"/>
      <c r="J87" s="79"/>
      <c r="K87" s="77"/>
      <c r="L87" s="77"/>
      <c r="M87" s="77" t="s">
        <v>363</v>
      </c>
      <c r="N87" s="12"/>
      <c r="O87" s="12"/>
    </row>
    <row r="88" spans="1:15" x14ac:dyDescent="0.25">
      <c r="D88" s="12"/>
      <c r="E88" s="12"/>
      <c r="I88" s="12"/>
      <c r="J88" s="12"/>
      <c r="K88" s="12"/>
      <c r="L88" s="12"/>
      <c r="M88" s="12"/>
      <c r="N88" s="12"/>
      <c r="O88" s="12"/>
    </row>
    <row r="89" spans="1:15" x14ac:dyDescent="0.25">
      <c r="D89" s="12"/>
      <c r="E89" s="12"/>
      <c r="I89" s="12"/>
      <c r="J89" s="12"/>
      <c r="K89" s="12"/>
      <c r="L89" s="12"/>
      <c r="M89" s="12"/>
      <c r="N89" s="12"/>
      <c r="O89" s="12"/>
    </row>
    <row r="90" spans="1:15" x14ac:dyDescent="0.25">
      <c r="D90" s="12"/>
      <c r="E90" s="12"/>
      <c r="I90" s="12"/>
      <c r="J90" s="12"/>
      <c r="K90" s="12"/>
      <c r="L90" s="12"/>
      <c r="M90" s="12"/>
      <c r="N90" s="12"/>
      <c r="O90" s="12"/>
    </row>
    <row r="91" spans="1:15" x14ac:dyDescent="0.25">
      <c r="A91" s="77"/>
      <c r="B91" s="77"/>
      <c r="C91" s="77" t="s">
        <v>723</v>
      </c>
      <c r="D91" s="77"/>
      <c r="E91" s="77"/>
      <c r="F91" s="77"/>
      <c r="G91" s="77"/>
      <c r="H91" s="79"/>
      <c r="I91" s="79"/>
      <c r="J91" s="79"/>
      <c r="K91" s="12"/>
      <c r="L91" s="12"/>
      <c r="M91" s="12"/>
      <c r="N91" s="12"/>
      <c r="O91" s="12"/>
    </row>
    <row r="92" spans="1:15" hidden="1" x14ac:dyDescent="0.25">
      <c r="A92" s="77"/>
      <c r="B92" s="77"/>
      <c r="C92" s="77"/>
      <c r="D92" s="77"/>
      <c r="E92" s="77"/>
      <c r="F92" s="77" t="s">
        <v>727</v>
      </c>
      <c r="G92" s="77" t="s">
        <v>728</v>
      </c>
      <c r="H92" s="80" t="s">
        <v>635</v>
      </c>
      <c r="I92" s="79"/>
      <c r="J92" s="79"/>
      <c r="K92" s="12"/>
      <c r="L92" s="12"/>
      <c r="M92" s="12"/>
      <c r="N92" s="12"/>
      <c r="O92" s="12"/>
    </row>
    <row r="93" spans="1:15" hidden="1" x14ac:dyDescent="0.25">
      <c r="A93" s="77"/>
      <c r="B93" s="77"/>
      <c r="C93" s="77"/>
      <c r="D93" s="77" t="s">
        <v>571</v>
      </c>
      <c r="E93" s="77" t="s">
        <v>702</v>
      </c>
      <c r="F93" s="77" t="s">
        <v>1696</v>
      </c>
      <c r="G93" s="77" t="s">
        <v>1696</v>
      </c>
      <c r="H93" s="77" t="s">
        <v>1696</v>
      </c>
      <c r="I93" s="79"/>
      <c r="J93" s="79"/>
      <c r="K93" s="12"/>
      <c r="L93" s="12"/>
      <c r="M93" s="12"/>
      <c r="N93" s="12"/>
      <c r="O93" s="12"/>
    </row>
    <row r="94" spans="1:15" hidden="1" x14ac:dyDescent="0.25">
      <c r="A94" s="77"/>
      <c r="B94" s="77"/>
      <c r="C94" s="77" t="s">
        <v>360</v>
      </c>
      <c r="D94" s="77" t="s">
        <v>524</v>
      </c>
      <c r="E94" s="77" t="s">
        <v>524</v>
      </c>
      <c r="F94" s="77"/>
      <c r="G94" s="77"/>
      <c r="H94" s="79"/>
      <c r="I94" s="80" t="s">
        <v>359</v>
      </c>
      <c r="J94" s="80" t="s">
        <v>361</v>
      </c>
      <c r="K94" s="12"/>
      <c r="L94" s="12"/>
      <c r="M94" s="12"/>
      <c r="N94" s="12"/>
      <c r="O94" s="12"/>
    </row>
    <row r="95" spans="1:15" s="10" customFormat="1" x14ac:dyDescent="0.25">
      <c r="A95" s="77"/>
      <c r="B95" s="77"/>
      <c r="C95" s="77" t="s">
        <v>555</v>
      </c>
      <c r="D95" s="187" t="s">
        <v>1274</v>
      </c>
      <c r="E95" s="188"/>
      <c r="F95" s="188"/>
      <c r="G95" s="188"/>
      <c r="H95" s="189"/>
      <c r="I95" s="11"/>
      <c r="J95" s="79"/>
      <c r="K95" s="12"/>
      <c r="L95" s="12"/>
      <c r="M95" s="12"/>
      <c r="N95" s="12"/>
      <c r="O95" s="12"/>
    </row>
    <row r="96" spans="1:15" s="10" customFormat="1" ht="30" x14ac:dyDescent="0.25">
      <c r="A96" s="77"/>
      <c r="B96" s="77"/>
      <c r="C96" s="77" t="s">
        <v>364</v>
      </c>
      <c r="D96" s="185" t="s">
        <v>572</v>
      </c>
      <c r="E96" s="185" t="s">
        <v>721</v>
      </c>
      <c r="F96" s="103" t="s">
        <v>724</v>
      </c>
      <c r="G96" s="103" t="s">
        <v>725</v>
      </c>
      <c r="H96" s="103" t="s">
        <v>726</v>
      </c>
      <c r="I96" s="11"/>
      <c r="J96" s="79"/>
      <c r="K96" s="12"/>
      <c r="L96" s="12"/>
      <c r="M96" s="12"/>
      <c r="N96" s="12"/>
      <c r="O96" s="12"/>
    </row>
    <row r="97" spans="1:15" s="10" customFormat="1" x14ac:dyDescent="0.25">
      <c r="A97" s="77" t="s">
        <v>521</v>
      </c>
      <c r="B97" s="77"/>
      <c r="C97" s="77" t="s">
        <v>364</v>
      </c>
      <c r="D97" s="186"/>
      <c r="E97" s="186"/>
      <c r="F97" s="103" t="s">
        <v>733</v>
      </c>
      <c r="G97" s="103" t="s">
        <v>734</v>
      </c>
      <c r="H97" s="103" t="s">
        <v>735</v>
      </c>
      <c r="I97" s="11"/>
      <c r="J97" s="79"/>
      <c r="K97" s="12"/>
      <c r="L97" s="12"/>
      <c r="M97" s="12"/>
      <c r="N97" s="12"/>
      <c r="O97" s="12"/>
    </row>
    <row r="98" spans="1:15" x14ac:dyDescent="0.25">
      <c r="A98" s="77"/>
      <c r="B98" s="77"/>
      <c r="C98" s="77" t="s">
        <v>359</v>
      </c>
      <c r="D98" s="12"/>
      <c r="E98" s="12"/>
      <c r="F98" s="12"/>
      <c r="G98" s="12"/>
      <c r="I98" s="11"/>
      <c r="J98" s="79"/>
      <c r="K98" s="12"/>
      <c r="L98" s="12"/>
      <c r="M98" s="12"/>
      <c r="N98" s="12"/>
      <c r="O98" s="12"/>
    </row>
    <row r="99" spans="1:15" x14ac:dyDescent="0.25">
      <c r="A99" s="77"/>
      <c r="B99" s="77"/>
      <c r="C99" s="81"/>
      <c r="D99" s="65"/>
      <c r="E99" s="65"/>
      <c r="F99" s="93"/>
      <c r="G99" s="90"/>
      <c r="H99" s="97"/>
      <c r="I99" s="11"/>
      <c r="J99" s="79"/>
      <c r="K99" s="12"/>
      <c r="L99" s="12"/>
      <c r="M99" s="12"/>
      <c r="N99" s="12"/>
      <c r="O99" s="12"/>
    </row>
    <row r="100" spans="1:15" x14ac:dyDescent="0.25">
      <c r="A100" s="77"/>
      <c r="B100" s="77"/>
      <c r="C100" s="77" t="s">
        <v>359</v>
      </c>
      <c r="D100" s="10"/>
      <c r="E100" s="10"/>
      <c r="F100"/>
      <c r="G100"/>
      <c r="I100" s="11"/>
      <c r="J100" s="79"/>
    </row>
    <row r="101" spans="1:15" x14ac:dyDescent="0.25">
      <c r="A101" s="77"/>
      <c r="B101" s="77"/>
      <c r="C101" s="77" t="s">
        <v>362</v>
      </c>
      <c r="D101" s="77"/>
      <c r="E101" s="77"/>
      <c r="F101" s="77"/>
      <c r="G101" s="77"/>
      <c r="H101" s="79"/>
      <c r="I101" s="79"/>
      <c r="J101" s="80" t="s">
        <v>363</v>
      </c>
    </row>
  </sheetData>
  <mergeCells count="36">
    <mergeCell ref="D11:H11"/>
    <mergeCell ref="E36:E38"/>
    <mergeCell ref="D36:D38"/>
    <mergeCell ref="F36:F37"/>
    <mergeCell ref="G36:K36"/>
    <mergeCell ref="L36:N36"/>
    <mergeCell ref="O36:O37"/>
    <mergeCell ref="D35:O35"/>
    <mergeCell ref="E12:E13"/>
    <mergeCell ref="D12:D13"/>
    <mergeCell ref="G51:K51"/>
    <mergeCell ref="L51:N51"/>
    <mergeCell ref="O51:O52"/>
    <mergeCell ref="F51:F52"/>
    <mergeCell ref="D51:E53"/>
    <mergeCell ref="F66:F67"/>
    <mergeCell ref="G66:G67"/>
    <mergeCell ref="H66:J66"/>
    <mergeCell ref="K66:K67"/>
    <mergeCell ref="D55:E55"/>
    <mergeCell ref="D4:H4"/>
    <mergeCell ref="E1:K1"/>
    <mergeCell ref="E96:E97"/>
    <mergeCell ref="D96:D97"/>
    <mergeCell ref="D95:H95"/>
    <mergeCell ref="E66:E68"/>
    <mergeCell ref="D65:K65"/>
    <mergeCell ref="D85:E85"/>
    <mergeCell ref="D81:E83"/>
    <mergeCell ref="F81:F82"/>
    <mergeCell ref="G81:G82"/>
    <mergeCell ref="H81:J81"/>
    <mergeCell ref="K81:K82"/>
    <mergeCell ref="D80:K80"/>
    <mergeCell ref="D50:O50"/>
    <mergeCell ref="D66:D68"/>
  </mergeCells>
  <dataValidations count="2">
    <dataValidation type="decimal" allowBlank="1" showInputMessage="1" showErrorMessage="1" errorTitle="Input Error" error="Please enter a Whole Number between -999999999999999 and 999999999999999" sqref="G99:H99 F85:K85 F70:K70 F55:O55 F40:O40 F15:H25">
      <formula1>-999999999999999</formula1>
      <formula2>999999999999999</formula2>
    </dataValidation>
    <dataValidation type="whole" allowBlank="1" showInputMessage="1" showErrorMessage="1" errorTitle="Input Error" error="Please enter a Numeric value between 0 and 999999999999999" sqref="F99">
      <formula1>0</formula1>
      <formula2>999999999999999</formula2>
    </dataValidation>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U17"/>
  <sheetViews>
    <sheetView showGridLines="0" topLeftCell="D1" workbookViewId="0">
      <selection activeCell="H28" sqref="H28"/>
    </sheetView>
  </sheetViews>
  <sheetFormatPr defaultRowHeight="15" x14ac:dyDescent="0.25"/>
  <cols>
    <col min="1" max="3" width="0" hidden="1" customWidth="1"/>
    <col min="4" max="5" width="15.7109375" customWidth="1"/>
    <col min="6" max="9" width="20.7109375" customWidth="1"/>
    <col min="10" max="10" width="20.7109375" style="33" customWidth="1"/>
    <col min="11" max="18" width="20.7109375" customWidth="1"/>
    <col min="19" max="19" width="15.7109375" customWidth="1"/>
  </cols>
  <sheetData>
    <row r="1" spans="1:21" ht="35.1" customHeight="1" x14ac:dyDescent="0.25">
      <c r="A1" s="64" t="s">
        <v>1543</v>
      </c>
      <c r="E1" s="183" t="s">
        <v>1634</v>
      </c>
      <c r="F1" s="184"/>
      <c r="G1" s="184"/>
      <c r="H1" s="184"/>
      <c r="I1" s="184"/>
      <c r="J1" s="184"/>
      <c r="K1" s="184"/>
    </row>
    <row r="4" spans="1:21" ht="18.75" x14ac:dyDescent="0.3">
      <c r="D4" s="196" t="s">
        <v>1672</v>
      </c>
      <c r="E4" s="197"/>
      <c r="F4" s="197"/>
      <c r="G4" s="197"/>
      <c r="H4" s="198"/>
      <c r="I4" s="12"/>
      <c r="J4" s="12"/>
      <c r="K4" s="12"/>
      <c r="L4" s="12"/>
      <c r="M4" s="12"/>
      <c r="N4" s="12"/>
      <c r="O4" s="12"/>
      <c r="P4" s="12"/>
      <c r="Q4" s="12"/>
      <c r="R4" s="12"/>
      <c r="S4" s="12"/>
    </row>
    <row r="5" spans="1:21" x14ac:dyDescent="0.25">
      <c r="D5" s="12"/>
      <c r="E5" s="12"/>
      <c r="F5" s="12"/>
      <c r="G5" s="12"/>
      <c r="H5" s="12"/>
      <c r="I5" s="12"/>
      <c r="J5" s="12"/>
      <c r="K5" s="12"/>
      <c r="L5" s="12"/>
      <c r="M5" s="12"/>
      <c r="N5" s="12"/>
      <c r="O5" s="12"/>
      <c r="P5" s="12"/>
      <c r="Q5" s="12"/>
      <c r="R5" s="12"/>
      <c r="S5" s="12"/>
    </row>
    <row r="6" spans="1:21" x14ac:dyDescent="0.25">
      <c r="D6" s="12"/>
      <c r="E6" s="12"/>
      <c r="F6" s="12"/>
      <c r="G6" s="12"/>
      <c r="H6" s="12"/>
      <c r="I6" s="12"/>
      <c r="J6" s="12"/>
      <c r="K6" s="12"/>
      <c r="L6" s="12"/>
      <c r="M6" s="12"/>
      <c r="N6" s="12"/>
      <c r="O6" s="12"/>
      <c r="P6" s="12"/>
      <c r="Q6" s="12"/>
      <c r="R6" s="12"/>
      <c r="S6" s="12"/>
    </row>
    <row r="7" spans="1:21" x14ac:dyDescent="0.25">
      <c r="A7" s="77"/>
      <c r="B7" s="77"/>
      <c r="C7" s="77" t="s">
        <v>677</v>
      </c>
      <c r="D7" s="77"/>
      <c r="E7" s="77"/>
      <c r="F7" s="77"/>
      <c r="G7" s="77"/>
      <c r="H7" s="77"/>
      <c r="I7" s="77"/>
      <c r="J7" s="77"/>
      <c r="K7" s="77"/>
      <c r="L7" s="77"/>
      <c r="M7" s="77"/>
      <c r="N7" s="77"/>
      <c r="O7" s="77"/>
      <c r="P7" s="77"/>
      <c r="Q7" s="77"/>
      <c r="R7" s="77"/>
      <c r="S7" s="77"/>
      <c r="T7" s="77"/>
      <c r="U7" s="68"/>
    </row>
    <row r="8" spans="1:21" hidden="1" x14ac:dyDescent="0.25">
      <c r="A8" s="77"/>
      <c r="B8" s="77"/>
      <c r="C8" s="77"/>
      <c r="D8" s="77"/>
      <c r="E8" s="77"/>
      <c r="F8" s="77" t="s">
        <v>574</v>
      </c>
      <c r="G8" s="77" t="s">
        <v>575</v>
      </c>
      <c r="H8" s="77" t="s">
        <v>576</v>
      </c>
      <c r="I8" s="77" t="s">
        <v>577</v>
      </c>
      <c r="J8" s="77" t="s">
        <v>578</v>
      </c>
      <c r="K8" s="77" t="s">
        <v>579</v>
      </c>
      <c r="L8" s="77" t="s">
        <v>580</v>
      </c>
      <c r="M8" s="77" t="s">
        <v>581</v>
      </c>
      <c r="N8" s="77" t="s">
        <v>582</v>
      </c>
      <c r="O8" s="77" t="s">
        <v>583</v>
      </c>
      <c r="P8" s="77" t="s">
        <v>584</v>
      </c>
      <c r="Q8" s="77" t="s">
        <v>585</v>
      </c>
      <c r="R8" s="77" t="s">
        <v>586</v>
      </c>
      <c r="S8" s="77"/>
      <c r="T8" s="77"/>
      <c r="U8" s="68"/>
    </row>
    <row r="9" spans="1:21" hidden="1" x14ac:dyDescent="0.25">
      <c r="A9" s="77"/>
      <c r="B9" s="77"/>
      <c r="C9" s="77"/>
      <c r="D9" s="77" t="s">
        <v>571</v>
      </c>
      <c r="E9" s="77" t="s">
        <v>570</v>
      </c>
      <c r="F9" s="77" t="s">
        <v>678</v>
      </c>
      <c r="G9" s="77" t="s">
        <v>678</v>
      </c>
      <c r="H9" s="77" t="s">
        <v>678</v>
      </c>
      <c r="I9" s="77" t="s">
        <v>678</v>
      </c>
      <c r="J9" s="77" t="s">
        <v>678</v>
      </c>
      <c r="K9" s="77" t="s">
        <v>678</v>
      </c>
      <c r="L9" s="77" t="s">
        <v>678</v>
      </c>
      <c r="M9" s="77" t="s">
        <v>678</v>
      </c>
      <c r="N9" s="77" t="s">
        <v>678</v>
      </c>
      <c r="O9" s="77" t="s">
        <v>678</v>
      </c>
      <c r="P9" s="77" t="s">
        <v>678</v>
      </c>
      <c r="Q9" s="77" t="s">
        <v>678</v>
      </c>
      <c r="R9" s="77" t="s">
        <v>678</v>
      </c>
      <c r="S9" s="77"/>
      <c r="T9" s="77"/>
      <c r="U9" s="68"/>
    </row>
    <row r="10" spans="1:21" hidden="1" x14ac:dyDescent="0.25">
      <c r="A10" s="77"/>
      <c r="B10" s="77"/>
      <c r="C10" s="77" t="s">
        <v>360</v>
      </c>
      <c r="D10" s="77" t="s">
        <v>524</v>
      </c>
      <c r="E10" s="77" t="s">
        <v>524</v>
      </c>
      <c r="F10" s="77"/>
      <c r="G10" s="77"/>
      <c r="H10" s="77"/>
      <c r="I10" s="77"/>
      <c r="J10" s="77"/>
      <c r="K10" s="77"/>
      <c r="L10" s="77"/>
      <c r="M10" s="77"/>
      <c r="N10" s="77"/>
      <c r="O10" s="77"/>
      <c r="P10" s="77"/>
      <c r="Q10" s="77"/>
      <c r="R10" s="77"/>
      <c r="S10" s="77" t="s">
        <v>359</v>
      </c>
      <c r="T10" s="77" t="s">
        <v>361</v>
      </c>
      <c r="U10" s="68"/>
    </row>
    <row r="11" spans="1:21" s="10" customFormat="1" x14ac:dyDescent="0.25">
      <c r="A11" s="77"/>
      <c r="B11" s="77"/>
      <c r="C11" s="77" t="s">
        <v>555</v>
      </c>
      <c r="D11" s="187" t="s">
        <v>1680</v>
      </c>
      <c r="E11" s="188"/>
      <c r="F11" s="188"/>
      <c r="G11" s="188"/>
      <c r="H11" s="188"/>
      <c r="I11" s="188"/>
      <c r="J11" s="188"/>
      <c r="K11" s="188"/>
      <c r="L11" s="188"/>
      <c r="M11" s="188"/>
      <c r="N11" s="188"/>
      <c r="O11" s="188"/>
      <c r="P11" s="188"/>
      <c r="Q11" s="188"/>
      <c r="R11" s="189"/>
      <c r="T11" s="77"/>
      <c r="U11" s="68"/>
    </row>
    <row r="12" spans="1:21" s="10" customFormat="1" ht="60" x14ac:dyDescent="0.25">
      <c r="A12" s="77"/>
      <c r="B12" s="77"/>
      <c r="C12" s="81" t="s">
        <v>364</v>
      </c>
      <c r="D12" s="185" t="s">
        <v>572</v>
      </c>
      <c r="E12" s="185" t="s">
        <v>573</v>
      </c>
      <c r="F12" s="103" t="s">
        <v>558</v>
      </c>
      <c r="G12" s="103" t="s">
        <v>559</v>
      </c>
      <c r="H12" s="103" t="s">
        <v>569</v>
      </c>
      <c r="I12" s="103" t="s">
        <v>560</v>
      </c>
      <c r="J12" s="103" t="s">
        <v>561</v>
      </c>
      <c r="K12" s="103" t="s">
        <v>562</v>
      </c>
      <c r="L12" s="103" t="s">
        <v>568</v>
      </c>
      <c r="M12" s="103" t="s">
        <v>567</v>
      </c>
      <c r="N12" s="103" t="s">
        <v>566</v>
      </c>
      <c r="O12" s="103" t="s">
        <v>563</v>
      </c>
      <c r="P12" s="103" t="s">
        <v>564</v>
      </c>
      <c r="Q12" s="103" t="s">
        <v>565</v>
      </c>
      <c r="R12" s="103" t="s">
        <v>1440</v>
      </c>
      <c r="T12" s="77"/>
      <c r="U12" s="68"/>
    </row>
    <row r="13" spans="1:21" s="10"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P13" s="103" t="s">
        <v>534</v>
      </c>
      <c r="Q13" s="103" t="s">
        <v>535</v>
      </c>
      <c r="R13" s="103" t="s">
        <v>557</v>
      </c>
      <c r="T13" s="77"/>
      <c r="U13" s="68"/>
    </row>
    <row r="14" spans="1:21" x14ac:dyDescent="0.25">
      <c r="A14" s="77"/>
      <c r="B14" s="77"/>
      <c r="C14" s="77" t="s">
        <v>359</v>
      </c>
      <c r="D14" s="12"/>
      <c r="E14" s="12"/>
      <c r="F14" s="12"/>
      <c r="G14" s="12"/>
      <c r="H14" s="12"/>
      <c r="I14" s="12"/>
      <c r="J14" s="12"/>
      <c r="K14" s="12"/>
      <c r="L14" s="12"/>
      <c r="M14" s="12"/>
      <c r="N14" s="12"/>
      <c r="O14" s="12"/>
      <c r="P14" s="12"/>
      <c r="Q14" s="12"/>
      <c r="R14" s="12"/>
      <c r="T14" s="77"/>
      <c r="U14" s="68"/>
    </row>
    <row r="15" spans="1:21" x14ac:dyDescent="0.25">
      <c r="A15" s="77"/>
      <c r="B15" s="77"/>
      <c r="C15" s="81"/>
      <c r="D15" s="65"/>
      <c r="E15" s="146"/>
      <c r="F15" s="140"/>
      <c r="G15" s="88"/>
      <c r="H15" s="90"/>
      <c r="I15" s="141"/>
      <c r="J15" s="88"/>
      <c r="K15" s="140"/>
      <c r="L15" s="90"/>
      <c r="M15" s="90"/>
      <c r="N15" s="90"/>
      <c r="O15" s="90"/>
      <c r="P15" s="88"/>
      <c r="Q15" s="88"/>
      <c r="R15" s="141"/>
      <c r="T15" s="77"/>
      <c r="U15" s="68"/>
    </row>
    <row r="16" spans="1:21" x14ac:dyDescent="0.25">
      <c r="A16" s="77"/>
      <c r="B16" s="77"/>
      <c r="C16" s="77" t="s">
        <v>359</v>
      </c>
      <c r="D16" s="224" t="s">
        <v>1682</v>
      </c>
      <c r="E16" s="224"/>
      <c r="F16" s="224"/>
      <c r="G16" s="224"/>
      <c r="H16" s="224"/>
      <c r="I16" s="224"/>
      <c r="J16" s="224"/>
      <c r="K16" s="224"/>
      <c r="L16" s="224"/>
      <c r="M16" s="224"/>
      <c r="N16" s="224"/>
      <c r="O16" s="224"/>
      <c r="P16" s="224"/>
      <c r="Q16" s="224"/>
      <c r="R16" s="224"/>
      <c r="T16" s="77"/>
      <c r="U16" s="68"/>
    </row>
    <row r="17" spans="1:21" x14ac:dyDescent="0.25">
      <c r="A17" s="77"/>
      <c r="B17" s="77"/>
      <c r="C17" s="77" t="s">
        <v>362</v>
      </c>
      <c r="D17" s="77"/>
      <c r="E17" s="77"/>
      <c r="F17" s="77"/>
      <c r="G17" s="77"/>
      <c r="H17" s="77"/>
      <c r="I17" s="77"/>
      <c r="J17" s="77"/>
      <c r="K17" s="77"/>
      <c r="L17" s="77"/>
      <c r="M17" s="77"/>
      <c r="N17" s="77"/>
      <c r="O17" s="77"/>
      <c r="P17" s="77"/>
      <c r="Q17" s="77"/>
      <c r="R17" s="77"/>
      <c r="S17" s="77"/>
      <c r="T17" s="77" t="s">
        <v>363</v>
      </c>
      <c r="U17" s="68"/>
    </row>
  </sheetData>
  <mergeCells count="6">
    <mergeCell ref="D16:R16"/>
    <mergeCell ref="E12:E13"/>
    <mergeCell ref="D12:D13"/>
    <mergeCell ref="D11:R11"/>
    <mergeCell ref="E1:K1"/>
    <mergeCell ref="D4:H4"/>
  </mergeCells>
  <dataValidations count="1">
    <dataValidation type="decimal" allowBlank="1" showInputMessage="1" showErrorMessage="1" errorTitle="Input Error" error="Please enter a Whole Number between -999999999999999 and 999999999999999" sqref="H15 L15:O15">
      <formula1>-999999999999999</formula1>
      <formula2>999999999999999</formula2>
    </dataValidation>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V17"/>
  <sheetViews>
    <sheetView showGridLines="0" topLeftCell="D1" workbookViewId="0">
      <selection activeCell="G23" sqref="G23"/>
    </sheetView>
  </sheetViews>
  <sheetFormatPr defaultRowHeight="15" x14ac:dyDescent="0.25"/>
  <cols>
    <col min="1" max="3" width="0" hidden="1" customWidth="1"/>
    <col min="4" max="4" width="15.7109375" customWidth="1"/>
    <col min="5" max="5" width="15.7109375" style="40" customWidth="1"/>
    <col min="6" max="6" width="15.7109375" customWidth="1"/>
    <col min="7" max="10" width="20.7109375" customWidth="1"/>
    <col min="11" max="11" width="20.7109375" style="33" customWidth="1"/>
    <col min="12" max="18" width="20.7109375" customWidth="1"/>
    <col min="19" max="20" width="15.7109375" customWidth="1"/>
  </cols>
  <sheetData>
    <row r="1" spans="1:22" ht="35.1" customHeight="1" x14ac:dyDescent="0.25">
      <c r="A1" s="64" t="s">
        <v>1544</v>
      </c>
      <c r="E1" s="183" t="s">
        <v>1635</v>
      </c>
      <c r="F1" s="184"/>
      <c r="G1" s="184"/>
      <c r="H1" s="184"/>
      <c r="I1" s="184"/>
      <c r="J1" s="184"/>
      <c r="K1" s="184"/>
    </row>
    <row r="4" spans="1:22" ht="18.75" x14ac:dyDescent="0.3">
      <c r="D4" s="196" t="s">
        <v>1672</v>
      </c>
      <c r="E4" s="197"/>
      <c r="F4" s="197"/>
      <c r="G4" s="197"/>
      <c r="H4" s="198"/>
      <c r="I4" s="12"/>
      <c r="J4" s="12"/>
      <c r="K4" s="12"/>
      <c r="L4" s="12"/>
      <c r="M4" s="12"/>
      <c r="N4" s="12"/>
      <c r="O4" s="12"/>
      <c r="P4" s="12"/>
      <c r="Q4" s="12"/>
      <c r="R4" s="12"/>
      <c r="S4" s="12"/>
      <c r="T4" s="12"/>
    </row>
    <row r="5" spans="1:22" x14ac:dyDescent="0.25">
      <c r="D5" s="12"/>
      <c r="E5" s="36"/>
      <c r="F5" s="12"/>
      <c r="G5" s="12"/>
      <c r="H5" s="12"/>
      <c r="I5" s="12"/>
      <c r="J5" s="12"/>
      <c r="K5" s="12"/>
      <c r="L5" s="12"/>
      <c r="M5" s="12"/>
      <c r="N5" s="12"/>
      <c r="O5" s="12"/>
      <c r="P5" s="12"/>
      <c r="Q5" s="12"/>
      <c r="R5" s="12"/>
      <c r="S5" s="12"/>
      <c r="T5" s="12"/>
    </row>
    <row r="6" spans="1:22" x14ac:dyDescent="0.25">
      <c r="D6" s="12"/>
      <c r="E6" s="36"/>
      <c r="F6" s="12"/>
      <c r="G6" s="12"/>
      <c r="H6" s="12"/>
      <c r="I6" s="12"/>
      <c r="J6" s="12"/>
      <c r="K6" s="12"/>
      <c r="L6" s="12"/>
      <c r="M6" s="12"/>
      <c r="N6" s="12"/>
      <c r="O6" s="12"/>
      <c r="P6" s="12"/>
      <c r="Q6" s="12"/>
      <c r="R6" s="12"/>
      <c r="S6" s="12"/>
      <c r="T6" s="12"/>
    </row>
    <row r="7" spans="1:22" x14ac:dyDescent="0.25">
      <c r="A7" s="77"/>
      <c r="B7" s="77"/>
      <c r="C7" s="77" t="s">
        <v>675</v>
      </c>
      <c r="D7" s="77"/>
      <c r="E7" s="77"/>
      <c r="F7" s="77"/>
      <c r="G7" s="77"/>
      <c r="H7" s="77"/>
      <c r="I7" s="77"/>
      <c r="J7" s="77"/>
      <c r="K7" s="77"/>
      <c r="L7" s="77"/>
      <c r="M7" s="77"/>
      <c r="N7" s="77"/>
      <c r="O7" s="77"/>
      <c r="P7" s="77"/>
      <c r="Q7" s="77"/>
      <c r="R7" s="77"/>
      <c r="S7" s="77"/>
      <c r="T7" s="77"/>
      <c r="U7" s="68"/>
      <c r="V7" s="68"/>
    </row>
    <row r="8" spans="1:22" hidden="1" x14ac:dyDescent="0.25">
      <c r="A8" s="77"/>
      <c r="B8" s="77"/>
      <c r="C8" s="77"/>
      <c r="D8" s="77"/>
      <c r="E8" s="77"/>
      <c r="F8" s="77"/>
      <c r="G8" s="77" t="s">
        <v>574</v>
      </c>
      <c r="H8" s="77" t="s">
        <v>575</v>
      </c>
      <c r="I8" s="77" t="s">
        <v>576</v>
      </c>
      <c r="J8" s="77" t="s">
        <v>577</v>
      </c>
      <c r="K8" s="77" t="s">
        <v>579</v>
      </c>
      <c r="L8" s="77" t="s">
        <v>580</v>
      </c>
      <c r="M8" s="77" t="s">
        <v>581</v>
      </c>
      <c r="N8" s="77" t="s">
        <v>582</v>
      </c>
      <c r="O8" s="77" t="s">
        <v>583</v>
      </c>
      <c r="P8" s="77" t="s">
        <v>584</v>
      </c>
      <c r="Q8" s="77" t="s">
        <v>585</v>
      </c>
      <c r="R8" s="77" t="s">
        <v>586</v>
      </c>
      <c r="S8" s="77"/>
      <c r="T8" s="77"/>
      <c r="U8" s="68"/>
      <c r="V8" s="68"/>
    </row>
    <row r="9" spans="1:22" hidden="1" x14ac:dyDescent="0.25">
      <c r="A9" s="77"/>
      <c r="B9" s="77"/>
      <c r="C9" s="77"/>
      <c r="D9" s="77" t="s">
        <v>571</v>
      </c>
      <c r="E9" s="77" t="s">
        <v>598</v>
      </c>
      <c r="F9" s="77" t="s">
        <v>570</v>
      </c>
      <c r="G9" s="77" t="s">
        <v>676</v>
      </c>
      <c r="H9" s="77" t="s">
        <v>676</v>
      </c>
      <c r="I9" s="77" t="s">
        <v>676</v>
      </c>
      <c r="J9" s="77" t="s">
        <v>676</v>
      </c>
      <c r="K9" s="77" t="s">
        <v>676</v>
      </c>
      <c r="L9" s="77" t="s">
        <v>676</v>
      </c>
      <c r="M9" s="77" t="s">
        <v>676</v>
      </c>
      <c r="N9" s="77" t="s">
        <v>676</v>
      </c>
      <c r="O9" s="77" t="s">
        <v>676</v>
      </c>
      <c r="P9" s="77" t="s">
        <v>676</v>
      </c>
      <c r="Q9" s="77" t="s">
        <v>676</v>
      </c>
      <c r="R9" s="77" t="s">
        <v>676</v>
      </c>
      <c r="S9" s="77"/>
      <c r="T9" s="77"/>
      <c r="U9" s="68"/>
      <c r="V9" s="68"/>
    </row>
    <row r="10" spans="1:22" hidden="1" x14ac:dyDescent="0.25">
      <c r="A10" s="77"/>
      <c r="B10" s="77"/>
      <c r="C10" s="77" t="s">
        <v>360</v>
      </c>
      <c r="D10" s="77" t="s">
        <v>524</v>
      </c>
      <c r="E10" s="77" t="s">
        <v>524</v>
      </c>
      <c r="F10" s="77" t="s">
        <v>524</v>
      </c>
      <c r="G10" s="77"/>
      <c r="H10" s="77"/>
      <c r="I10" s="77"/>
      <c r="J10" s="77"/>
      <c r="K10" s="77"/>
      <c r="L10" s="77"/>
      <c r="M10" s="77"/>
      <c r="N10" s="77"/>
      <c r="O10" s="77"/>
      <c r="P10" s="77"/>
      <c r="Q10" s="77"/>
      <c r="R10" s="77"/>
      <c r="S10" s="77" t="s">
        <v>359</v>
      </c>
      <c r="T10" s="77" t="s">
        <v>361</v>
      </c>
      <c r="U10" s="68"/>
      <c r="V10" s="68"/>
    </row>
    <row r="11" spans="1:22" s="10" customFormat="1" x14ac:dyDescent="0.25">
      <c r="A11" s="77"/>
      <c r="B11" s="77"/>
      <c r="C11" s="77" t="s">
        <v>555</v>
      </c>
      <c r="D11" s="187" t="s">
        <v>1275</v>
      </c>
      <c r="E11" s="188"/>
      <c r="F11" s="188"/>
      <c r="G11" s="188"/>
      <c r="H11" s="188"/>
      <c r="I11" s="188"/>
      <c r="J11" s="188"/>
      <c r="K11" s="188"/>
      <c r="L11" s="188"/>
      <c r="M11" s="188"/>
      <c r="N11" s="188"/>
      <c r="O11" s="188"/>
      <c r="P11" s="188"/>
      <c r="Q11" s="188"/>
      <c r="R11" s="189"/>
      <c r="T11" s="77"/>
      <c r="U11" s="68"/>
      <c r="V11" s="68"/>
    </row>
    <row r="12" spans="1:22" s="10" customFormat="1" ht="60" x14ac:dyDescent="0.25">
      <c r="A12" s="77"/>
      <c r="B12" s="77"/>
      <c r="C12" s="81" t="s">
        <v>364</v>
      </c>
      <c r="D12" s="185" t="s">
        <v>572</v>
      </c>
      <c r="E12" s="185" t="s">
        <v>1276</v>
      </c>
      <c r="F12" s="185" t="s">
        <v>573</v>
      </c>
      <c r="G12" s="103" t="s">
        <v>558</v>
      </c>
      <c r="H12" s="103" t="s">
        <v>559</v>
      </c>
      <c r="I12" s="103" t="s">
        <v>569</v>
      </c>
      <c r="J12" s="103" t="s">
        <v>560</v>
      </c>
      <c r="K12" s="103" t="s">
        <v>562</v>
      </c>
      <c r="L12" s="103" t="s">
        <v>568</v>
      </c>
      <c r="M12" s="103" t="s">
        <v>567</v>
      </c>
      <c r="N12" s="103" t="s">
        <v>566</v>
      </c>
      <c r="O12" s="103" t="s">
        <v>563</v>
      </c>
      <c r="P12" s="103" t="s">
        <v>564</v>
      </c>
      <c r="Q12" s="103" t="s">
        <v>565</v>
      </c>
      <c r="R12" s="103" t="s">
        <v>1440</v>
      </c>
      <c r="T12" s="77"/>
      <c r="U12" s="68"/>
      <c r="V12" s="68"/>
    </row>
    <row r="13" spans="1:22" s="10" customFormat="1" x14ac:dyDescent="0.25">
      <c r="A13" s="77" t="s">
        <v>521</v>
      </c>
      <c r="B13" s="77"/>
      <c r="C13" s="81" t="s">
        <v>364</v>
      </c>
      <c r="D13" s="186"/>
      <c r="E13" s="186"/>
      <c r="F13" s="186"/>
      <c r="G13" s="103" t="s">
        <v>470</v>
      </c>
      <c r="H13" s="103" t="s">
        <v>525</v>
      </c>
      <c r="I13" s="103" t="s">
        <v>526</v>
      </c>
      <c r="J13" s="103" t="s">
        <v>527</v>
      </c>
      <c r="K13" s="103" t="s">
        <v>528</v>
      </c>
      <c r="L13" s="103" t="s">
        <v>529</v>
      </c>
      <c r="M13" s="103" t="s">
        <v>530</v>
      </c>
      <c r="N13" s="103" t="s">
        <v>531</v>
      </c>
      <c r="O13" s="103" t="s">
        <v>532</v>
      </c>
      <c r="P13" s="103" t="s">
        <v>533</v>
      </c>
      <c r="Q13" s="103" t="s">
        <v>534</v>
      </c>
      <c r="R13" s="103" t="s">
        <v>535</v>
      </c>
      <c r="T13" s="77"/>
      <c r="U13" s="68"/>
      <c r="V13" s="68"/>
    </row>
    <row r="14" spans="1:22" x14ac:dyDescent="0.25">
      <c r="A14" s="77"/>
      <c r="B14" s="77"/>
      <c r="C14" s="77" t="s">
        <v>359</v>
      </c>
      <c r="D14" s="12"/>
      <c r="E14" s="36"/>
      <c r="F14" s="12"/>
      <c r="G14" s="12"/>
      <c r="H14" s="12"/>
      <c r="I14" s="12"/>
      <c r="J14" s="12"/>
      <c r="K14" s="12"/>
      <c r="L14" s="12"/>
      <c r="M14" s="12"/>
      <c r="N14" s="12"/>
      <c r="O14" s="12"/>
      <c r="P14" s="12"/>
      <c r="Q14" s="12"/>
      <c r="R14" s="12"/>
      <c r="T14" s="77"/>
      <c r="U14" s="68"/>
      <c r="V14" s="68"/>
    </row>
    <row r="15" spans="1:22" x14ac:dyDescent="0.25">
      <c r="A15" s="77"/>
      <c r="B15" s="77"/>
      <c r="C15" s="81"/>
      <c r="D15" s="65"/>
      <c r="E15" s="146"/>
      <c r="F15" s="146"/>
      <c r="G15" s="170"/>
      <c r="H15" s="171"/>
      <c r="I15" s="172"/>
      <c r="J15" s="173"/>
      <c r="K15" s="170"/>
      <c r="L15" s="172"/>
      <c r="M15" s="172"/>
      <c r="N15" s="172"/>
      <c r="O15" s="172"/>
      <c r="P15" s="171"/>
      <c r="Q15" s="171"/>
      <c r="R15" s="174"/>
      <c r="T15" s="77"/>
      <c r="U15" s="68"/>
      <c r="V15" s="68"/>
    </row>
    <row r="16" spans="1:22" x14ac:dyDescent="0.25">
      <c r="A16" s="77"/>
      <c r="B16" s="77"/>
      <c r="C16" s="77" t="s">
        <v>359</v>
      </c>
      <c r="D16" s="225"/>
      <c r="E16" s="225"/>
      <c r="F16" s="225"/>
      <c r="G16" s="225"/>
      <c r="H16" s="225"/>
      <c r="I16" s="225"/>
      <c r="J16" s="225"/>
      <c r="K16" s="225"/>
      <c r="L16" s="225"/>
      <c r="M16" s="225"/>
      <c r="N16" s="225"/>
      <c r="O16" s="225"/>
      <c r="P16" s="225"/>
      <c r="Q16" s="225"/>
      <c r="R16" s="225"/>
      <c r="T16" s="77"/>
      <c r="U16" s="68"/>
      <c r="V16" s="68"/>
    </row>
    <row r="17" spans="1:22" x14ac:dyDescent="0.25">
      <c r="A17" s="77"/>
      <c r="B17" s="77"/>
      <c r="C17" s="77" t="s">
        <v>362</v>
      </c>
      <c r="D17" s="77"/>
      <c r="E17" s="77"/>
      <c r="F17" s="77"/>
      <c r="G17" s="77"/>
      <c r="H17" s="77"/>
      <c r="I17" s="77"/>
      <c r="J17" s="77"/>
      <c r="K17" s="77"/>
      <c r="L17" s="77"/>
      <c r="M17" s="77"/>
      <c r="N17" s="77"/>
      <c r="O17" s="77"/>
      <c r="P17" s="77"/>
      <c r="Q17" s="77"/>
      <c r="R17" s="77"/>
      <c r="S17" s="77"/>
      <c r="T17" s="77" t="s">
        <v>363</v>
      </c>
      <c r="U17" s="68"/>
      <c r="V17" s="68"/>
    </row>
  </sheetData>
  <mergeCells count="7">
    <mergeCell ref="D16:R16"/>
    <mergeCell ref="E1:K1"/>
    <mergeCell ref="F12:F13"/>
    <mergeCell ref="D12:D13"/>
    <mergeCell ref="E12:E13"/>
    <mergeCell ref="D11:R11"/>
    <mergeCell ref="D4:H4"/>
  </mergeCells>
  <dataValidations count="1">
    <dataValidation type="decimal" allowBlank="1" showInputMessage="1" showErrorMessage="1" errorTitle="Input Error" error="Please enter a Whole Number between -999999999999999 and 999999999999999" sqref="I15 L15:O15">
      <formula1>-999999999999999</formula1>
      <formula2>999999999999999</formula2>
    </dataValidation>
  </dataValidation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16"/>
  <sheetViews>
    <sheetView showGridLines="0" topLeftCell="D1" workbookViewId="0">
      <selection activeCell="D3" sqref="D3:H3"/>
    </sheetView>
  </sheetViews>
  <sheetFormatPr defaultRowHeight="15" x14ac:dyDescent="0.25"/>
  <cols>
    <col min="1" max="3" width="0" hidden="1" customWidth="1"/>
    <col min="4" max="11" width="20.7109375" customWidth="1"/>
  </cols>
  <sheetData>
    <row r="1" spans="1:13" ht="35.1" customHeight="1" x14ac:dyDescent="0.25">
      <c r="A1" s="64" t="s">
        <v>1545</v>
      </c>
      <c r="E1" s="183" t="s">
        <v>1636</v>
      </c>
      <c r="F1" s="184"/>
      <c r="G1" s="184"/>
      <c r="H1" s="184"/>
      <c r="I1" s="184"/>
      <c r="J1" s="184"/>
      <c r="K1" s="184"/>
    </row>
    <row r="3" spans="1:13" ht="18.75" x14ac:dyDescent="0.3">
      <c r="D3" s="196" t="s">
        <v>1672</v>
      </c>
      <c r="E3" s="197"/>
      <c r="F3" s="197"/>
      <c r="G3" s="197"/>
      <c r="H3" s="198"/>
    </row>
    <row r="4" spans="1:13" s="40" customFormat="1" x14ac:dyDescent="0.25"/>
    <row r="6" spans="1:13" x14ac:dyDescent="0.25">
      <c r="A6" s="77"/>
      <c r="B6" s="77" t="b">
        <v>0</v>
      </c>
      <c r="C6" s="77" t="s">
        <v>1277</v>
      </c>
      <c r="D6" s="77"/>
      <c r="E6" s="77"/>
      <c r="F6" s="77"/>
      <c r="G6" s="77"/>
      <c r="H6" s="77"/>
      <c r="I6" s="77"/>
      <c r="J6" s="77"/>
      <c r="K6" s="77"/>
      <c r="L6" s="77"/>
      <c r="M6" s="77"/>
    </row>
    <row r="7" spans="1:13" hidden="1" x14ac:dyDescent="0.25">
      <c r="A7" s="77"/>
      <c r="B7" s="77"/>
      <c r="C7" s="77"/>
      <c r="D7" s="77"/>
      <c r="E7" s="77"/>
      <c r="F7" s="77"/>
      <c r="G7" s="77" t="s">
        <v>580</v>
      </c>
      <c r="H7" s="77" t="s">
        <v>581</v>
      </c>
      <c r="I7" s="77" t="s">
        <v>1286</v>
      </c>
      <c r="J7" s="77" t="s">
        <v>1287</v>
      </c>
      <c r="K7" s="77" t="s">
        <v>1288</v>
      </c>
      <c r="L7" s="77"/>
      <c r="M7" s="77"/>
    </row>
    <row r="8" spans="1:13" hidden="1" x14ac:dyDescent="0.25">
      <c r="A8" s="77"/>
      <c r="B8" s="77"/>
      <c r="C8" s="77"/>
      <c r="D8" s="77" t="s">
        <v>571</v>
      </c>
      <c r="E8" s="77" t="s">
        <v>598</v>
      </c>
      <c r="F8" s="77" t="s">
        <v>618</v>
      </c>
      <c r="G8" s="77"/>
      <c r="H8" s="77"/>
      <c r="I8" s="77"/>
      <c r="J8" s="77"/>
      <c r="K8" s="77"/>
      <c r="L8" s="77"/>
      <c r="M8" s="77"/>
    </row>
    <row r="9" spans="1:13" hidden="1" x14ac:dyDescent="0.25">
      <c r="A9" s="77"/>
      <c r="B9" s="77"/>
      <c r="C9" s="77" t="s">
        <v>360</v>
      </c>
      <c r="D9" s="77" t="s">
        <v>524</v>
      </c>
      <c r="E9" s="77" t="s">
        <v>524</v>
      </c>
      <c r="F9" s="77" t="s">
        <v>524</v>
      </c>
      <c r="G9" s="77"/>
      <c r="H9" s="77"/>
      <c r="I9" s="77"/>
      <c r="J9" s="77"/>
      <c r="K9" s="77"/>
      <c r="L9" s="77" t="s">
        <v>359</v>
      </c>
      <c r="M9" s="77" t="s">
        <v>361</v>
      </c>
    </row>
    <row r="10" spans="1:13" s="40" customFormat="1" x14ac:dyDescent="0.25">
      <c r="A10" s="77"/>
      <c r="B10" s="77"/>
      <c r="C10" s="77" t="s">
        <v>555</v>
      </c>
      <c r="D10" s="187" t="s">
        <v>1285</v>
      </c>
      <c r="E10" s="188"/>
      <c r="F10" s="188"/>
      <c r="G10" s="188"/>
      <c r="H10" s="188"/>
      <c r="I10" s="188"/>
      <c r="J10" s="188"/>
      <c r="K10" s="189"/>
      <c r="M10" s="77"/>
    </row>
    <row r="11" spans="1:13" s="40" customFormat="1" ht="45" x14ac:dyDescent="0.25">
      <c r="A11" s="77"/>
      <c r="B11" s="77"/>
      <c r="C11" s="81" t="s">
        <v>364</v>
      </c>
      <c r="D11" s="185" t="s">
        <v>572</v>
      </c>
      <c r="E11" s="185" t="s">
        <v>1278</v>
      </c>
      <c r="F11" s="185" t="s">
        <v>1279</v>
      </c>
      <c r="G11" s="103" t="s">
        <v>1280</v>
      </c>
      <c r="H11" s="103" t="s">
        <v>1281</v>
      </c>
      <c r="I11" s="103" t="s">
        <v>1282</v>
      </c>
      <c r="J11" s="103" t="s">
        <v>1283</v>
      </c>
      <c r="K11" s="103" t="s">
        <v>1284</v>
      </c>
      <c r="M11" s="77"/>
    </row>
    <row r="12" spans="1:13" s="40" customFormat="1" x14ac:dyDescent="0.25">
      <c r="A12" s="77" t="s">
        <v>521</v>
      </c>
      <c r="B12" s="77"/>
      <c r="C12" s="81" t="s">
        <v>364</v>
      </c>
      <c r="D12" s="186"/>
      <c r="E12" s="186"/>
      <c r="F12" s="186"/>
      <c r="G12" s="103" t="s">
        <v>470</v>
      </c>
      <c r="H12" s="103" t="s">
        <v>525</v>
      </c>
      <c r="I12" s="103" t="s">
        <v>526</v>
      </c>
      <c r="J12" s="103" t="s">
        <v>527</v>
      </c>
      <c r="K12" s="103" t="s">
        <v>528</v>
      </c>
      <c r="M12" s="77"/>
    </row>
    <row r="13" spans="1:13" x14ac:dyDescent="0.25">
      <c r="A13" s="77"/>
      <c r="B13" s="77"/>
      <c r="C13" s="77" t="s">
        <v>359</v>
      </c>
      <c r="D13" s="40"/>
      <c r="E13" s="40"/>
      <c r="F13" s="40"/>
      <c r="M13" s="77"/>
    </row>
    <row r="14" spans="1:13" x14ac:dyDescent="0.25">
      <c r="A14" s="77"/>
      <c r="B14" s="77"/>
      <c r="C14" s="81"/>
      <c r="D14" s="65"/>
      <c r="E14" s="146"/>
      <c r="F14" s="146"/>
      <c r="G14" s="90"/>
      <c r="H14" s="90"/>
      <c r="I14" s="90"/>
      <c r="J14" s="90"/>
      <c r="K14" s="90"/>
      <c r="M14" s="77"/>
    </row>
    <row r="15" spans="1:13" x14ac:dyDescent="0.25">
      <c r="A15" s="77"/>
      <c r="B15" s="77"/>
      <c r="C15" s="77" t="s">
        <v>359</v>
      </c>
      <c r="D15" s="40"/>
      <c r="E15" s="40"/>
      <c r="F15" s="40"/>
      <c r="M15" s="77"/>
    </row>
    <row r="16" spans="1:13" x14ac:dyDescent="0.25">
      <c r="A16" s="77"/>
      <c r="B16" s="77"/>
      <c r="C16" s="77" t="s">
        <v>362</v>
      </c>
      <c r="D16" s="77"/>
      <c r="E16" s="77"/>
      <c r="F16" s="77"/>
      <c r="G16" s="77"/>
      <c r="H16" s="77"/>
      <c r="I16" s="77"/>
      <c r="J16" s="77"/>
      <c r="K16" s="77"/>
      <c r="L16" s="77"/>
      <c r="M16" s="77" t="s">
        <v>363</v>
      </c>
    </row>
  </sheetData>
  <mergeCells count="6">
    <mergeCell ref="F11:F12"/>
    <mergeCell ref="E11:E12"/>
    <mergeCell ref="D11:D12"/>
    <mergeCell ref="D10:K10"/>
    <mergeCell ref="E1:K1"/>
    <mergeCell ref="D3:H3"/>
  </mergeCells>
  <dataValidations count="1">
    <dataValidation type="decimal" allowBlank="1" showInputMessage="1" showErrorMessage="1" errorTitle="Input Error" error="Please enter a Whole Number between -999999999999999 and 999999999999999" sqref="G14:K14">
      <formula1>-999999999999999</formula1>
      <formula2>999999999999999</formula2>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33"/>
  <sheetViews>
    <sheetView showGridLines="0" topLeftCell="D1" workbookViewId="0">
      <selection activeCell="D7" sqref="D7"/>
    </sheetView>
  </sheetViews>
  <sheetFormatPr defaultRowHeight="15" x14ac:dyDescent="0.25"/>
  <cols>
    <col min="1" max="1" width="12.42578125" hidden="1" customWidth="1"/>
    <col min="2" max="2" width="8.42578125" hidden="1" customWidth="1"/>
    <col min="3" max="3" width="19.140625" hidden="1" customWidth="1"/>
    <col min="4" max="5" width="15.7109375" style="11" customWidth="1"/>
    <col min="6" max="10" width="20.7109375" style="11" customWidth="1"/>
    <col min="11" max="15" width="20.7109375" customWidth="1"/>
  </cols>
  <sheetData>
    <row r="1" spans="1:17" ht="35.1" customHeight="1" x14ac:dyDescent="0.25">
      <c r="A1" s="64" t="s">
        <v>1546</v>
      </c>
      <c r="E1" s="183" t="s">
        <v>1637</v>
      </c>
      <c r="F1" s="184"/>
      <c r="G1" s="184"/>
      <c r="H1" s="184"/>
      <c r="I1" s="184"/>
      <c r="J1" s="184"/>
      <c r="K1" s="184"/>
    </row>
    <row r="4" spans="1:17" ht="18.75" x14ac:dyDescent="0.3">
      <c r="D4" s="196" t="s">
        <v>1672</v>
      </c>
      <c r="E4" s="197"/>
      <c r="F4" s="197"/>
      <c r="G4" s="197"/>
      <c r="H4" s="198"/>
      <c r="K4" s="12"/>
      <c r="L4" s="12"/>
    </row>
    <row r="5" spans="1:17" x14ac:dyDescent="0.25">
      <c r="K5" s="12"/>
      <c r="L5" s="12"/>
    </row>
    <row r="6" spans="1:17" x14ac:dyDescent="0.25">
      <c r="K6" s="12"/>
      <c r="L6" s="12"/>
    </row>
    <row r="7" spans="1:17" x14ac:dyDescent="0.25">
      <c r="A7" s="77"/>
      <c r="B7" s="77"/>
      <c r="C7" s="77" t="s">
        <v>664</v>
      </c>
      <c r="D7" s="77"/>
      <c r="E7" s="77"/>
      <c r="F7" s="79"/>
      <c r="G7" s="79"/>
      <c r="H7" s="79"/>
      <c r="I7" s="79"/>
      <c r="J7" s="79"/>
      <c r="K7" s="79"/>
      <c r="L7" s="79"/>
      <c r="M7" s="79"/>
      <c r="N7" s="79"/>
      <c r="O7" s="77"/>
      <c r="P7" s="77"/>
      <c r="Q7" s="68"/>
    </row>
    <row r="8" spans="1:17" hidden="1" x14ac:dyDescent="0.25">
      <c r="A8" s="77"/>
      <c r="B8" s="77"/>
      <c r="C8" s="77"/>
      <c r="D8" s="77"/>
      <c r="E8" s="77"/>
      <c r="F8" s="80" t="s">
        <v>1291</v>
      </c>
      <c r="G8" s="80" t="s">
        <v>647</v>
      </c>
      <c r="H8" s="80" t="s">
        <v>576</v>
      </c>
      <c r="I8" s="80" t="s">
        <v>576</v>
      </c>
      <c r="J8" s="80" t="s">
        <v>576</v>
      </c>
      <c r="K8" s="80" t="s">
        <v>1294</v>
      </c>
      <c r="L8" s="80" t="s">
        <v>1295</v>
      </c>
      <c r="M8" s="80" t="s">
        <v>581</v>
      </c>
      <c r="N8" s="80" t="s">
        <v>1050</v>
      </c>
      <c r="O8" s="77"/>
      <c r="P8" s="77"/>
      <c r="Q8" s="68"/>
    </row>
    <row r="9" spans="1:17" s="12" customFormat="1" hidden="1" x14ac:dyDescent="0.25">
      <c r="A9" s="77"/>
      <c r="B9" s="77"/>
      <c r="C9" s="77"/>
      <c r="D9" s="77" t="s">
        <v>571</v>
      </c>
      <c r="E9" s="77" t="s">
        <v>671</v>
      </c>
      <c r="F9" s="80" t="s">
        <v>1696</v>
      </c>
      <c r="G9" s="80" t="s">
        <v>1696</v>
      </c>
      <c r="H9" s="80" t="s">
        <v>1704</v>
      </c>
      <c r="I9" s="80" t="s">
        <v>1705</v>
      </c>
      <c r="J9" s="80" t="s">
        <v>1706</v>
      </c>
      <c r="K9" s="80" t="s">
        <v>1707</v>
      </c>
      <c r="L9" s="80" t="s">
        <v>1707</v>
      </c>
      <c r="M9" s="80" t="s">
        <v>1696</v>
      </c>
      <c r="N9" s="80" t="s">
        <v>1696</v>
      </c>
      <c r="O9" s="77"/>
      <c r="P9" s="77"/>
      <c r="Q9" s="36"/>
    </row>
    <row r="10" spans="1:17" hidden="1" x14ac:dyDescent="0.25">
      <c r="A10" s="77"/>
      <c r="B10" s="77"/>
      <c r="C10" s="77" t="s">
        <v>360</v>
      </c>
      <c r="D10" s="77" t="s">
        <v>524</v>
      </c>
      <c r="E10" s="77" t="s">
        <v>524</v>
      </c>
      <c r="F10" s="79"/>
      <c r="G10" s="79"/>
      <c r="H10" s="79"/>
      <c r="I10" s="79"/>
      <c r="J10" s="79"/>
      <c r="K10" s="79"/>
      <c r="L10" s="79"/>
      <c r="M10" s="79"/>
      <c r="N10" s="79"/>
      <c r="O10" s="77" t="s">
        <v>359</v>
      </c>
      <c r="P10" s="77" t="s">
        <v>361</v>
      </c>
      <c r="Q10" s="68"/>
    </row>
    <row r="11" spans="1:17" s="10" customFormat="1" x14ac:dyDescent="0.25">
      <c r="A11" s="77"/>
      <c r="B11" s="77"/>
      <c r="C11" s="77" t="s">
        <v>555</v>
      </c>
      <c r="D11" s="187" t="s">
        <v>1289</v>
      </c>
      <c r="E11" s="188"/>
      <c r="F11" s="188"/>
      <c r="G11" s="188"/>
      <c r="H11" s="188"/>
      <c r="I11" s="188"/>
      <c r="J11" s="188"/>
      <c r="K11" s="188"/>
      <c r="L11" s="188"/>
      <c r="M11" s="188"/>
      <c r="N11" s="189"/>
      <c r="P11" s="77"/>
      <c r="Q11" s="68"/>
    </row>
    <row r="12" spans="1:17" s="10" customFormat="1" ht="15" customHeight="1" x14ac:dyDescent="0.25">
      <c r="A12" s="77"/>
      <c r="B12" s="77"/>
      <c r="C12" s="81" t="s">
        <v>364</v>
      </c>
      <c r="D12" s="206" t="s">
        <v>572</v>
      </c>
      <c r="E12" s="206" t="s">
        <v>1681</v>
      </c>
      <c r="F12" s="185" t="s">
        <v>1290</v>
      </c>
      <c r="G12" s="185" t="s">
        <v>672</v>
      </c>
      <c r="H12" s="215" t="s">
        <v>665</v>
      </c>
      <c r="I12" s="216"/>
      <c r="J12" s="217"/>
      <c r="K12" s="185" t="s">
        <v>1292</v>
      </c>
      <c r="L12" s="185" t="s">
        <v>1293</v>
      </c>
      <c r="M12" s="185" t="s">
        <v>666</v>
      </c>
      <c r="N12" s="185" t="s">
        <v>667</v>
      </c>
      <c r="P12" s="77"/>
      <c r="Q12" s="68"/>
    </row>
    <row r="13" spans="1:17" s="10" customFormat="1" ht="48" customHeight="1" x14ac:dyDescent="0.25">
      <c r="A13" s="77"/>
      <c r="B13" s="77"/>
      <c r="C13" s="81" t="s">
        <v>364</v>
      </c>
      <c r="D13" s="206"/>
      <c r="E13" s="206"/>
      <c r="F13" s="186"/>
      <c r="G13" s="186"/>
      <c r="H13" s="103" t="s">
        <v>670</v>
      </c>
      <c r="I13" s="103" t="s">
        <v>669</v>
      </c>
      <c r="J13" s="103" t="s">
        <v>668</v>
      </c>
      <c r="K13" s="186"/>
      <c r="L13" s="186"/>
      <c r="M13" s="186"/>
      <c r="N13" s="186"/>
      <c r="P13" s="77"/>
      <c r="Q13" s="68"/>
    </row>
    <row r="14" spans="1:17" s="10" customFormat="1" x14ac:dyDescent="0.25">
      <c r="A14" s="77" t="s">
        <v>521</v>
      </c>
      <c r="B14" s="77"/>
      <c r="C14" s="81" t="s">
        <v>364</v>
      </c>
      <c r="D14" s="206"/>
      <c r="E14" s="206"/>
      <c r="F14" s="103" t="s">
        <v>470</v>
      </c>
      <c r="G14" s="103" t="s">
        <v>525</v>
      </c>
      <c r="H14" s="103" t="s">
        <v>526</v>
      </c>
      <c r="I14" s="103" t="s">
        <v>527</v>
      </c>
      <c r="J14" s="103" t="s">
        <v>528</v>
      </c>
      <c r="K14" s="103" t="s">
        <v>529</v>
      </c>
      <c r="L14" s="103" t="s">
        <v>530</v>
      </c>
      <c r="M14" s="103" t="s">
        <v>531</v>
      </c>
      <c r="N14" s="103" t="s">
        <v>532</v>
      </c>
      <c r="P14" s="77"/>
      <c r="Q14" s="68"/>
    </row>
    <row r="15" spans="1:17" ht="15" customHeight="1" x14ac:dyDescent="0.25">
      <c r="A15" s="77"/>
      <c r="B15" s="77"/>
      <c r="C15" s="77" t="s">
        <v>359</v>
      </c>
      <c r="D15" s="12"/>
      <c r="E15" s="12"/>
      <c r="K15" s="11"/>
      <c r="L15" s="11"/>
      <c r="M15" s="11"/>
      <c r="N15" s="11"/>
      <c r="P15" s="77"/>
      <c r="Q15" s="68"/>
    </row>
    <row r="16" spans="1:17" ht="15" customHeight="1" x14ac:dyDescent="0.25">
      <c r="A16" s="77"/>
      <c r="B16" s="77"/>
      <c r="C16" s="81"/>
      <c r="D16" s="65"/>
      <c r="E16" s="169"/>
      <c r="F16" s="142"/>
      <c r="G16" s="97"/>
      <c r="H16" s="97"/>
      <c r="I16" s="97"/>
      <c r="J16" s="97"/>
      <c r="K16" s="99"/>
      <c r="L16" s="99"/>
      <c r="M16" s="97"/>
      <c r="N16" s="89">
        <f>H16+I16+J16-M16</f>
        <v>0</v>
      </c>
      <c r="P16" s="77"/>
      <c r="Q16" s="68"/>
    </row>
    <row r="17" spans="1:19" hidden="1" x14ac:dyDescent="0.25">
      <c r="A17" s="77"/>
      <c r="B17" s="77"/>
      <c r="C17" s="77" t="s">
        <v>359</v>
      </c>
      <c r="D17" s="12"/>
      <c r="E17" s="12"/>
      <c r="K17" s="11"/>
      <c r="L17" s="11"/>
      <c r="M17" s="11"/>
      <c r="N17" s="11"/>
      <c r="P17" s="77"/>
      <c r="Q17" s="68"/>
    </row>
    <row r="18" spans="1:19" hidden="1" x14ac:dyDescent="0.25">
      <c r="A18" s="77"/>
      <c r="B18" s="77"/>
      <c r="C18" s="77" t="s">
        <v>362</v>
      </c>
      <c r="D18" s="77"/>
      <c r="E18" s="77"/>
      <c r="F18" s="79"/>
      <c r="G18" s="79"/>
      <c r="H18" s="79"/>
      <c r="I18" s="79"/>
      <c r="J18" s="79"/>
      <c r="K18" s="79"/>
      <c r="L18" s="79"/>
      <c r="M18" s="79"/>
      <c r="N18" s="79"/>
      <c r="O18" s="77"/>
      <c r="P18" s="77" t="s">
        <v>363</v>
      </c>
      <c r="Q18" s="68"/>
    </row>
    <row r="19" spans="1:19" hidden="1" x14ac:dyDescent="0.25">
      <c r="K19" s="12"/>
      <c r="L19" s="12"/>
    </row>
    <row r="20" spans="1:19" hidden="1" x14ac:dyDescent="0.25">
      <c r="K20" s="12"/>
      <c r="L20" s="12"/>
    </row>
    <row r="21" spans="1:19" hidden="1" x14ac:dyDescent="0.25">
      <c r="K21" s="12"/>
      <c r="L21" s="12"/>
    </row>
    <row r="22" spans="1:19" hidden="1" x14ac:dyDescent="0.25">
      <c r="A22" s="77"/>
      <c r="B22" s="77"/>
      <c r="C22" s="77" t="s">
        <v>673</v>
      </c>
      <c r="D22" s="77"/>
      <c r="E22" s="77"/>
      <c r="F22" s="79"/>
      <c r="G22" s="79"/>
      <c r="H22" s="79"/>
      <c r="I22" s="79"/>
      <c r="J22" s="79"/>
      <c r="K22" s="79"/>
      <c r="L22" s="79"/>
      <c r="M22" s="79"/>
      <c r="N22" s="77"/>
      <c r="O22" s="77"/>
      <c r="P22" s="77"/>
      <c r="R22" s="10"/>
      <c r="S22" s="10"/>
    </row>
    <row r="23" spans="1:19" hidden="1" x14ac:dyDescent="0.25">
      <c r="A23" s="77"/>
      <c r="B23" s="77"/>
      <c r="C23" s="77"/>
      <c r="D23" s="77"/>
      <c r="E23" s="77"/>
      <c r="F23" s="80" t="s">
        <v>1029</v>
      </c>
      <c r="G23" s="80" t="s">
        <v>647</v>
      </c>
      <c r="H23" s="80" t="s">
        <v>576</v>
      </c>
      <c r="I23" s="80" t="s">
        <v>576</v>
      </c>
      <c r="J23" s="80" t="s">
        <v>576</v>
      </c>
      <c r="K23" s="80" t="s">
        <v>1029</v>
      </c>
      <c r="L23" s="80" t="s">
        <v>1029</v>
      </c>
      <c r="M23" s="80" t="s">
        <v>581</v>
      </c>
      <c r="N23" s="80" t="s">
        <v>1050</v>
      </c>
      <c r="O23" s="80"/>
      <c r="P23" s="77"/>
      <c r="R23" s="10"/>
      <c r="S23" s="10"/>
    </row>
    <row r="24" spans="1:19" hidden="1" x14ac:dyDescent="0.25">
      <c r="A24" s="77"/>
      <c r="B24" s="77"/>
      <c r="C24" s="77"/>
      <c r="D24" s="77"/>
      <c r="E24" s="77"/>
      <c r="F24" s="79"/>
      <c r="G24" s="80" t="s">
        <v>1722</v>
      </c>
      <c r="H24" s="80" t="s">
        <v>1704</v>
      </c>
      <c r="I24" s="80" t="s">
        <v>1705</v>
      </c>
      <c r="J24" s="80" t="s">
        <v>1706</v>
      </c>
      <c r="K24" s="80"/>
      <c r="L24" s="80"/>
      <c r="M24" s="77" t="s">
        <v>1722</v>
      </c>
      <c r="N24" s="77" t="s">
        <v>1722</v>
      </c>
      <c r="O24" s="77"/>
      <c r="P24" s="77"/>
      <c r="R24" s="10"/>
      <c r="S24" s="10"/>
    </row>
    <row r="25" spans="1:19" hidden="1" x14ac:dyDescent="0.25">
      <c r="A25" s="77"/>
      <c r="B25" s="77"/>
      <c r="C25" s="77" t="s">
        <v>360</v>
      </c>
      <c r="D25" s="77" t="s">
        <v>364</v>
      </c>
      <c r="E25" s="77" t="s">
        <v>364</v>
      </c>
      <c r="F25" s="77"/>
      <c r="G25" s="77"/>
      <c r="H25" s="79"/>
      <c r="I25" s="79"/>
      <c r="J25" s="79"/>
      <c r="K25" s="79"/>
      <c r="L25" s="79"/>
      <c r="M25" s="79"/>
      <c r="N25" s="77"/>
      <c r="O25" s="77" t="s">
        <v>359</v>
      </c>
      <c r="P25" s="77" t="s">
        <v>361</v>
      </c>
      <c r="R25" s="10"/>
      <c r="S25" s="10"/>
    </row>
    <row r="26" spans="1:19" s="10" customFormat="1" hidden="1" x14ac:dyDescent="0.25">
      <c r="A26" s="77"/>
      <c r="B26" s="77"/>
      <c r="C26" s="77" t="s">
        <v>555</v>
      </c>
      <c r="D26" s="187" t="s">
        <v>1289</v>
      </c>
      <c r="E26" s="188"/>
      <c r="F26" s="188"/>
      <c r="G26" s="188"/>
      <c r="H26" s="188"/>
      <c r="I26" s="188"/>
      <c r="J26" s="188"/>
      <c r="K26" s="188"/>
      <c r="L26" s="188"/>
      <c r="M26" s="188"/>
      <c r="N26" s="189"/>
      <c r="P26" s="77"/>
    </row>
    <row r="27" spans="1:19" s="10" customFormat="1" ht="24.75" hidden="1" customHeight="1" x14ac:dyDescent="0.25">
      <c r="A27" s="77"/>
      <c r="B27" s="77"/>
      <c r="C27" s="81" t="s">
        <v>364</v>
      </c>
      <c r="D27" s="209"/>
      <c r="E27" s="210"/>
      <c r="F27" s="185" t="s">
        <v>1290</v>
      </c>
      <c r="G27" s="185" t="s">
        <v>672</v>
      </c>
      <c r="H27" s="230" t="s">
        <v>665</v>
      </c>
      <c r="I27" s="231"/>
      <c r="J27" s="232"/>
      <c r="K27" s="185" t="s">
        <v>1292</v>
      </c>
      <c r="L27" s="185" t="s">
        <v>1293</v>
      </c>
      <c r="M27" s="185" t="s">
        <v>666</v>
      </c>
      <c r="N27" s="199" t="s">
        <v>667</v>
      </c>
      <c r="P27" s="77"/>
    </row>
    <row r="28" spans="1:19" s="10" customFormat="1" ht="27.75" hidden="1" customHeight="1" x14ac:dyDescent="0.25">
      <c r="A28" s="77"/>
      <c r="B28" s="77"/>
      <c r="C28" s="81" t="s">
        <v>364</v>
      </c>
      <c r="D28" s="211"/>
      <c r="E28" s="212"/>
      <c r="F28" s="223"/>
      <c r="G28" s="186"/>
      <c r="H28" s="111" t="s">
        <v>670</v>
      </c>
      <c r="I28" s="111" t="s">
        <v>669</v>
      </c>
      <c r="J28" s="111" t="s">
        <v>668</v>
      </c>
      <c r="K28" s="186"/>
      <c r="L28" s="186"/>
      <c r="M28" s="186"/>
      <c r="N28" s="201"/>
      <c r="P28" s="77"/>
    </row>
    <row r="29" spans="1:19" s="10" customFormat="1" hidden="1" x14ac:dyDescent="0.25">
      <c r="A29" s="77" t="s">
        <v>521</v>
      </c>
      <c r="B29" s="77"/>
      <c r="C29" s="81" t="s">
        <v>364</v>
      </c>
      <c r="D29" s="213"/>
      <c r="E29" s="214"/>
      <c r="F29" s="103" t="s">
        <v>470</v>
      </c>
      <c r="G29" s="103" t="s">
        <v>525</v>
      </c>
      <c r="H29" s="103" t="s">
        <v>526</v>
      </c>
      <c r="I29" s="103" t="s">
        <v>527</v>
      </c>
      <c r="J29" s="103" t="s">
        <v>528</v>
      </c>
      <c r="K29" s="103" t="s">
        <v>529</v>
      </c>
      <c r="L29" s="103" t="s">
        <v>530</v>
      </c>
      <c r="M29" s="103" t="s">
        <v>531</v>
      </c>
      <c r="N29" s="103" t="s">
        <v>532</v>
      </c>
      <c r="P29" s="77"/>
    </row>
    <row r="30" spans="1:19" hidden="1" x14ac:dyDescent="0.25">
      <c r="A30" s="77"/>
      <c r="B30" s="77"/>
      <c r="C30" s="77" t="s">
        <v>359</v>
      </c>
      <c r="D30" s="12"/>
      <c r="E30" s="12"/>
      <c r="K30" s="11"/>
      <c r="L30" s="11"/>
      <c r="M30" s="12"/>
      <c r="N30" s="12"/>
      <c r="P30" s="77"/>
      <c r="Q30" s="10"/>
      <c r="R30" s="10"/>
    </row>
    <row r="31" spans="1:19" x14ac:dyDescent="0.25">
      <c r="A31" s="77"/>
      <c r="B31" s="77"/>
      <c r="C31" s="81"/>
      <c r="D31" s="207" t="s">
        <v>380</v>
      </c>
      <c r="E31" s="229"/>
      <c r="F31" s="37"/>
      <c r="G31" s="98">
        <f>SUM(G16:G17)</f>
        <v>0</v>
      </c>
      <c r="H31" s="98">
        <f t="shared" ref="H31:J31" si="0">SUM(H16:H17)</f>
        <v>0</v>
      </c>
      <c r="I31" s="98">
        <f t="shared" si="0"/>
        <v>0</v>
      </c>
      <c r="J31" s="98">
        <f t="shared" si="0"/>
        <v>0</v>
      </c>
      <c r="K31" s="37"/>
      <c r="L31" s="37"/>
      <c r="M31" s="98">
        <f>SUM(M16:M17)</f>
        <v>0</v>
      </c>
      <c r="N31" s="98">
        <f>SUM(N16:N17)</f>
        <v>0</v>
      </c>
      <c r="P31" s="77"/>
      <c r="Q31" s="10"/>
      <c r="R31" s="10"/>
    </row>
    <row r="32" spans="1:19" ht="33" customHeight="1" x14ac:dyDescent="0.25">
      <c r="A32" s="77"/>
      <c r="B32" s="77"/>
      <c r="C32" s="77" t="s">
        <v>359</v>
      </c>
      <c r="D32" s="226" t="s">
        <v>1674</v>
      </c>
      <c r="E32" s="227"/>
      <c r="F32" s="227"/>
      <c r="G32" s="227"/>
      <c r="H32" s="227"/>
      <c r="I32" s="227"/>
      <c r="J32" s="227"/>
      <c r="K32" s="227"/>
      <c r="L32" s="227"/>
      <c r="M32" s="227"/>
      <c r="N32" s="228"/>
      <c r="O32" s="175"/>
      <c r="P32" s="175"/>
      <c r="Q32" s="175"/>
      <c r="R32" s="175"/>
      <c r="S32" s="10"/>
    </row>
    <row r="33" spans="1:19" x14ac:dyDescent="0.25">
      <c r="A33" s="77"/>
      <c r="B33" s="77"/>
      <c r="C33" s="77" t="s">
        <v>362</v>
      </c>
      <c r="D33" s="77"/>
      <c r="E33" s="77"/>
      <c r="F33" s="79"/>
      <c r="G33" s="79"/>
      <c r="H33" s="79"/>
      <c r="I33" s="79"/>
      <c r="J33" s="79"/>
      <c r="K33" s="79"/>
      <c r="L33" s="79"/>
      <c r="M33" s="79"/>
      <c r="N33" s="77"/>
      <c r="O33" s="77"/>
      <c r="P33" s="77" t="s">
        <v>363</v>
      </c>
      <c r="R33" s="10"/>
      <c r="S33" s="10"/>
    </row>
  </sheetData>
  <mergeCells count="23">
    <mergeCell ref="G27:G28"/>
    <mergeCell ref="M27:M28"/>
    <mergeCell ref="D26:N26"/>
    <mergeCell ref="L12:L13"/>
    <mergeCell ref="K27:K28"/>
    <mergeCell ref="L27:L28"/>
    <mergeCell ref="F27:F28"/>
    <mergeCell ref="D32:N32"/>
    <mergeCell ref="D4:H4"/>
    <mergeCell ref="E1:K1"/>
    <mergeCell ref="D31:E31"/>
    <mergeCell ref="D11:N11"/>
    <mergeCell ref="N27:N28"/>
    <mergeCell ref="G12:G13"/>
    <mergeCell ref="H12:J12"/>
    <mergeCell ref="M12:M13"/>
    <mergeCell ref="N12:N13"/>
    <mergeCell ref="D12:D14"/>
    <mergeCell ref="E12:E14"/>
    <mergeCell ref="F12:F13"/>
    <mergeCell ref="K12:K13"/>
    <mergeCell ref="D27:E29"/>
    <mergeCell ref="H27:J27"/>
  </mergeCells>
  <dataValidations count="2">
    <dataValidation type="decimal" allowBlank="1" showInputMessage="1" showErrorMessage="1" errorTitle="Input Error" error="Please enter a Whole Number between -999999999999999 and 999999999999999" sqref="M31:N31 G31:J31 M16:N16 G16:J16">
      <formula1>-999999999999999</formula1>
      <formula2>999999999999999</formula2>
    </dataValidation>
    <dataValidation type="decimal" allowBlank="1" showInputMessage="1" showErrorMessage="1" errorTitle="Input Error" error="Please enter a Numeric value between -999999999999999 and 999999999999999" sqref="K16:L16">
      <formula1>-999999999999999</formula1>
      <formula2>999999999999999</formula2>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R17"/>
  <sheetViews>
    <sheetView showGridLines="0" topLeftCell="D1" workbookViewId="0">
      <selection activeCell="D4" sqref="D4:H4"/>
    </sheetView>
  </sheetViews>
  <sheetFormatPr defaultRowHeight="15" x14ac:dyDescent="0.25"/>
  <cols>
    <col min="1" max="3" width="0" hidden="1" customWidth="1"/>
    <col min="4" max="5" width="15.7109375" customWidth="1"/>
    <col min="6" max="16" width="20.7109375" customWidth="1"/>
  </cols>
  <sheetData>
    <row r="1" spans="1:18" ht="35.1" customHeight="1" x14ac:dyDescent="0.25">
      <c r="A1" s="64" t="s">
        <v>1547</v>
      </c>
      <c r="E1" s="183" t="s">
        <v>1638</v>
      </c>
      <c r="F1" s="184"/>
      <c r="G1" s="184"/>
      <c r="H1" s="184"/>
      <c r="I1" s="184"/>
      <c r="J1" s="184"/>
      <c r="K1" s="184"/>
    </row>
    <row r="4" spans="1:18" ht="18.75" x14ac:dyDescent="0.3">
      <c r="D4" s="196" t="s">
        <v>1672</v>
      </c>
      <c r="E4" s="197"/>
      <c r="F4" s="197"/>
      <c r="G4" s="197"/>
      <c r="H4" s="198"/>
      <c r="I4" s="12"/>
      <c r="J4" s="12"/>
      <c r="K4" s="12"/>
      <c r="L4" s="12"/>
      <c r="M4" s="12"/>
      <c r="N4" s="12"/>
      <c r="O4" s="12"/>
    </row>
    <row r="5" spans="1:18" x14ac:dyDescent="0.25">
      <c r="D5" s="12"/>
      <c r="E5" s="12"/>
      <c r="F5" s="12"/>
      <c r="G5" s="12"/>
      <c r="H5" s="12"/>
      <c r="I5" s="12"/>
      <c r="J5" s="12"/>
      <c r="K5" s="12"/>
      <c r="L5" s="12"/>
      <c r="M5" s="12"/>
      <c r="N5" s="12"/>
      <c r="O5" s="12"/>
    </row>
    <row r="6" spans="1:18" x14ac:dyDescent="0.25">
      <c r="D6" s="12"/>
      <c r="E6" s="12"/>
      <c r="F6" s="12"/>
      <c r="G6" s="12"/>
      <c r="H6" s="12"/>
      <c r="I6" s="12"/>
      <c r="J6" s="12"/>
      <c r="K6" s="12"/>
      <c r="L6" s="12"/>
      <c r="M6" s="12"/>
      <c r="N6" s="12"/>
      <c r="O6" s="12"/>
    </row>
    <row r="7" spans="1:18" x14ac:dyDescent="0.25">
      <c r="A7" s="77"/>
      <c r="B7" s="77"/>
      <c r="C7" s="77" t="s">
        <v>640</v>
      </c>
      <c r="D7" s="77"/>
      <c r="E7" s="77"/>
      <c r="F7" s="77"/>
      <c r="G7" s="77"/>
      <c r="H7" s="77"/>
      <c r="I7" s="77"/>
      <c r="J7" s="77"/>
      <c r="K7" s="77"/>
      <c r="L7" s="77"/>
      <c r="M7" s="77"/>
      <c r="N7" s="77"/>
      <c r="O7" s="77"/>
      <c r="P7" s="77"/>
      <c r="Q7" s="77"/>
      <c r="R7" s="77"/>
    </row>
    <row r="8" spans="1:18" hidden="1" x14ac:dyDescent="0.25">
      <c r="A8" s="77"/>
      <c r="B8" s="77"/>
      <c r="C8" s="77"/>
      <c r="D8" s="77"/>
      <c r="E8" s="77"/>
      <c r="F8" s="77" t="s">
        <v>603</v>
      </c>
      <c r="G8" s="77" t="s">
        <v>575</v>
      </c>
      <c r="H8" s="77" t="s">
        <v>645</v>
      </c>
      <c r="I8" s="77" t="s">
        <v>646</v>
      </c>
      <c r="J8" s="77" t="s">
        <v>1298</v>
      </c>
      <c r="K8" s="77" t="s">
        <v>647</v>
      </c>
      <c r="L8" s="77" t="s">
        <v>648</v>
      </c>
      <c r="M8" s="77" t="s">
        <v>649</v>
      </c>
      <c r="N8" s="77" t="s">
        <v>1550</v>
      </c>
      <c r="O8" s="77" t="s">
        <v>650</v>
      </c>
      <c r="P8" s="77" t="s">
        <v>622</v>
      </c>
      <c r="Q8" s="77"/>
      <c r="R8" s="77"/>
    </row>
    <row r="9" spans="1:18" hidden="1" x14ac:dyDescent="0.25">
      <c r="A9" s="77"/>
      <c r="B9" s="77"/>
      <c r="C9" s="77"/>
      <c r="D9" s="77" t="s">
        <v>571</v>
      </c>
      <c r="E9" s="77" t="s">
        <v>618</v>
      </c>
      <c r="F9" s="77" t="s">
        <v>652</v>
      </c>
      <c r="G9" s="77" t="s">
        <v>652</v>
      </c>
      <c r="H9" s="77" t="s">
        <v>652</v>
      </c>
      <c r="I9" s="77" t="s">
        <v>652</v>
      </c>
      <c r="J9" s="77" t="s">
        <v>652</v>
      </c>
      <c r="K9" s="77" t="s">
        <v>652</v>
      </c>
      <c r="L9" s="77" t="s">
        <v>652</v>
      </c>
      <c r="M9" s="77" t="s">
        <v>652</v>
      </c>
      <c r="N9" s="77" t="s">
        <v>652</v>
      </c>
      <c r="O9" s="77" t="s">
        <v>652</v>
      </c>
      <c r="P9" s="77" t="s">
        <v>652</v>
      </c>
      <c r="Q9" s="77"/>
      <c r="R9" s="77"/>
    </row>
    <row r="10" spans="1:18" hidden="1" x14ac:dyDescent="0.25">
      <c r="A10" s="77"/>
      <c r="B10" s="77"/>
      <c r="C10" s="77" t="s">
        <v>360</v>
      </c>
      <c r="D10" s="77" t="s">
        <v>524</v>
      </c>
      <c r="E10" s="77" t="s">
        <v>524</v>
      </c>
      <c r="F10" s="77"/>
      <c r="G10" s="77"/>
      <c r="H10" s="77"/>
      <c r="I10" s="77"/>
      <c r="J10" s="77"/>
      <c r="K10" s="77"/>
      <c r="L10" s="77"/>
      <c r="M10" s="77"/>
      <c r="N10" s="77"/>
      <c r="O10" s="77"/>
      <c r="P10" s="77"/>
      <c r="Q10" s="77" t="s">
        <v>359</v>
      </c>
      <c r="R10" s="77" t="s">
        <v>361</v>
      </c>
    </row>
    <row r="11" spans="1:18" s="10" customFormat="1" x14ac:dyDescent="0.25">
      <c r="A11" s="77"/>
      <c r="B11" s="77"/>
      <c r="C11" s="77" t="s">
        <v>555</v>
      </c>
      <c r="D11" s="187" t="s">
        <v>1296</v>
      </c>
      <c r="E11" s="188"/>
      <c r="F11" s="188"/>
      <c r="G11" s="188"/>
      <c r="H11" s="188"/>
      <c r="I11" s="188"/>
      <c r="J11" s="188"/>
      <c r="K11" s="188"/>
      <c r="L11" s="188"/>
      <c r="M11" s="188"/>
      <c r="N11" s="188"/>
      <c r="O11" s="188"/>
      <c r="P11" s="189"/>
      <c r="R11" s="77"/>
    </row>
    <row r="12" spans="1:18" s="10" customFormat="1" ht="60" x14ac:dyDescent="0.25">
      <c r="A12" s="77"/>
      <c r="B12" s="77"/>
      <c r="C12" s="81" t="s">
        <v>364</v>
      </c>
      <c r="D12" s="185" t="s">
        <v>572</v>
      </c>
      <c r="E12" s="185" t="s">
        <v>1548</v>
      </c>
      <c r="F12" s="103" t="s">
        <v>1009</v>
      </c>
      <c r="G12" s="103" t="s">
        <v>559</v>
      </c>
      <c r="H12" s="103" t="s">
        <v>651</v>
      </c>
      <c r="I12" s="103" t="s">
        <v>641</v>
      </c>
      <c r="J12" s="103" t="s">
        <v>1297</v>
      </c>
      <c r="K12" s="103" t="s">
        <v>642</v>
      </c>
      <c r="L12" s="103" t="s">
        <v>643</v>
      </c>
      <c r="M12" s="103" t="s">
        <v>644</v>
      </c>
      <c r="N12" s="103" t="s">
        <v>1549</v>
      </c>
      <c r="O12" s="103" t="s">
        <v>1010</v>
      </c>
      <c r="P12" s="103" t="s">
        <v>1011</v>
      </c>
      <c r="R12" s="77"/>
    </row>
    <row r="13" spans="1:18" s="10"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P13" s="103" t="s">
        <v>534</v>
      </c>
      <c r="R13" s="77"/>
    </row>
    <row r="14" spans="1:18" x14ac:dyDescent="0.25">
      <c r="A14" s="77"/>
      <c r="B14" s="77"/>
      <c r="C14" s="77" t="s">
        <v>359</v>
      </c>
      <c r="D14" s="12"/>
      <c r="E14" s="12"/>
      <c r="F14" s="12"/>
      <c r="G14" s="12"/>
      <c r="H14" s="12"/>
      <c r="I14" s="12"/>
      <c r="J14" s="36"/>
      <c r="K14" s="12"/>
      <c r="L14" s="12"/>
      <c r="M14" s="12"/>
      <c r="N14" s="12"/>
      <c r="O14" s="12"/>
      <c r="P14" s="12"/>
      <c r="R14" s="77"/>
    </row>
    <row r="15" spans="1:18" x14ac:dyDescent="0.25">
      <c r="A15" s="77"/>
      <c r="B15" s="77"/>
      <c r="C15" s="81"/>
      <c r="D15" s="65"/>
      <c r="E15" s="146"/>
      <c r="F15" s="140"/>
      <c r="G15" s="88"/>
      <c r="H15" s="90"/>
      <c r="I15" s="96"/>
      <c r="J15" s="99"/>
      <c r="K15" s="90"/>
      <c r="L15" s="90"/>
      <c r="M15" s="88"/>
      <c r="N15" s="140"/>
      <c r="O15" s="90"/>
      <c r="P15" s="90"/>
      <c r="R15" s="77"/>
    </row>
    <row r="16" spans="1:18" x14ac:dyDescent="0.25">
      <c r="A16" s="77"/>
      <c r="B16" s="77"/>
      <c r="C16" s="77" t="s">
        <v>359</v>
      </c>
      <c r="D16" s="10"/>
      <c r="E16" s="10"/>
      <c r="J16" s="40"/>
      <c r="R16" s="77"/>
    </row>
    <row r="17" spans="1:18" x14ac:dyDescent="0.25">
      <c r="A17" s="77"/>
      <c r="B17" s="77"/>
      <c r="C17" s="77" t="s">
        <v>362</v>
      </c>
      <c r="D17" s="77"/>
      <c r="E17" s="77"/>
      <c r="F17" s="77"/>
      <c r="G17" s="77"/>
      <c r="H17" s="77"/>
      <c r="I17" s="77"/>
      <c r="J17" s="77"/>
      <c r="K17" s="77"/>
      <c r="L17" s="77"/>
      <c r="M17" s="77"/>
      <c r="N17" s="77"/>
      <c r="O17" s="77"/>
      <c r="P17" s="77"/>
      <c r="Q17" s="77"/>
      <c r="R17" s="77" t="s">
        <v>363</v>
      </c>
    </row>
  </sheetData>
  <mergeCells count="5">
    <mergeCell ref="E12:E13"/>
    <mergeCell ref="D12:D13"/>
    <mergeCell ref="D11:P11"/>
    <mergeCell ref="E1:K1"/>
    <mergeCell ref="D4:H4"/>
  </mergeCells>
  <dataValidations count="2">
    <dataValidation type="decimal" allowBlank="1" showInputMessage="1" showErrorMessage="1" errorTitle="Input Error" error="Please enter a Whole Number between -999999999999999 and 999999999999999" sqref="H15 O15:P15 K15:L15">
      <formula1>-999999999999999</formula1>
      <formula2>999999999999999</formula2>
    </dataValidation>
    <dataValidation type="decimal" allowBlank="1" showInputMessage="1" showErrorMessage="1" errorTitle="Input Error" error="Please enter a Numeric value between -999999999999999 and 999999999999999" sqref="I15:J15">
      <formula1>-999999999999999</formula1>
      <formula2>999999999999999</formula2>
    </dataValidation>
  </dataValidations>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7"/>
  <sheetViews>
    <sheetView showGridLines="0" topLeftCell="D1" workbookViewId="0">
      <selection activeCell="D4" sqref="D4:H4"/>
    </sheetView>
  </sheetViews>
  <sheetFormatPr defaultRowHeight="15" x14ac:dyDescent="0.25"/>
  <cols>
    <col min="1" max="3" width="0" hidden="1" customWidth="1"/>
    <col min="4" max="5" width="15.7109375" customWidth="1"/>
    <col min="6" max="8" width="20.7109375" customWidth="1"/>
  </cols>
  <sheetData>
    <row r="1" spans="1:11" ht="35.1" customHeight="1" x14ac:dyDescent="0.25">
      <c r="A1" s="64" t="s">
        <v>1551</v>
      </c>
      <c r="E1" s="183" t="s">
        <v>1639</v>
      </c>
      <c r="F1" s="184"/>
      <c r="G1" s="184"/>
      <c r="H1" s="184"/>
      <c r="I1" s="184"/>
      <c r="J1" s="184"/>
      <c r="K1" s="184"/>
    </row>
    <row r="4" spans="1:11" ht="18.75" x14ac:dyDescent="0.3">
      <c r="D4" s="196" t="s">
        <v>1672</v>
      </c>
      <c r="E4" s="197"/>
      <c r="F4" s="197"/>
      <c r="G4" s="197"/>
      <c r="H4" s="198"/>
    </row>
    <row r="5" spans="1:11" x14ac:dyDescent="0.25">
      <c r="D5" s="12"/>
      <c r="E5" s="12"/>
      <c r="F5" s="12"/>
      <c r="G5" s="12"/>
      <c r="H5" s="12"/>
    </row>
    <row r="6" spans="1:11" x14ac:dyDescent="0.25">
      <c r="D6" s="12"/>
      <c r="E6" s="12"/>
      <c r="F6" s="12"/>
      <c r="G6" s="12"/>
      <c r="H6" s="12"/>
    </row>
    <row r="7" spans="1:11" x14ac:dyDescent="0.25">
      <c r="A7" s="77"/>
      <c r="B7" s="77"/>
      <c r="C7" s="77" t="s">
        <v>631</v>
      </c>
      <c r="D7" s="77"/>
      <c r="E7" s="77"/>
      <c r="F7" s="77"/>
      <c r="G7" s="77"/>
      <c r="H7" s="77"/>
      <c r="I7" s="77"/>
      <c r="J7" s="77"/>
    </row>
    <row r="8" spans="1:11" hidden="1" x14ac:dyDescent="0.25">
      <c r="A8" s="77"/>
      <c r="B8" s="77"/>
      <c r="C8" s="77"/>
      <c r="D8" s="77"/>
      <c r="E8" s="77"/>
      <c r="F8" s="77" t="s">
        <v>635</v>
      </c>
      <c r="G8" s="77" t="s">
        <v>636</v>
      </c>
      <c r="H8" s="77" t="s">
        <v>637</v>
      </c>
      <c r="I8" s="77"/>
      <c r="J8" s="77"/>
    </row>
    <row r="9" spans="1:11" hidden="1" x14ac:dyDescent="0.25">
      <c r="A9" s="77"/>
      <c r="B9" s="77"/>
      <c r="C9" s="77"/>
      <c r="D9" s="77" t="s">
        <v>571</v>
      </c>
      <c r="E9" s="77" t="s">
        <v>618</v>
      </c>
      <c r="F9" s="77" t="s">
        <v>638</v>
      </c>
      <c r="G9" s="77" t="s">
        <v>638</v>
      </c>
      <c r="H9" s="77" t="s">
        <v>638</v>
      </c>
      <c r="I9" s="77"/>
      <c r="J9" s="77"/>
    </row>
    <row r="10" spans="1:11" hidden="1" x14ac:dyDescent="0.25">
      <c r="A10" s="77"/>
      <c r="B10" s="77"/>
      <c r="C10" s="77" t="s">
        <v>360</v>
      </c>
      <c r="D10" s="77" t="s">
        <v>524</v>
      </c>
      <c r="E10" s="77" t="s">
        <v>524</v>
      </c>
      <c r="F10" s="77"/>
      <c r="G10" s="77"/>
      <c r="H10" s="77"/>
      <c r="I10" s="77" t="s">
        <v>359</v>
      </c>
      <c r="J10" s="77" t="s">
        <v>361</v>
      </c>
    </row>
    <row r="11" spans="1:11" s="10" customFormat="1" ht="32.25" customHeight="1" x14ac:dyDescent="0.25">
      <c r="A11" s="77"/>
      <c r="B11" s="77"/>
      <c r="C11" s="77" t="s">
        <v>555</v>
      </c>
      <c r="D11" s="233" t="s">
        <v>1299</v>
      </c>
      <c r="E11" s="234"/>
      <c r="F11" s="234"/>
      <c r="G11" s="234"/>
      <c r="H11" s="235"/>
      <c r="J11" s="77"/>
    </row>
    <row r="12" spans="1:11" s="10" customFormat="1" ht="60" x14ac:dyDescent="0.25">
      <c r="A12" s="77"/>
      <c r="B12" s="77"/>
      <c r="C12" s="81" t="s">
        <v>364</v>
      </c>
      <c r="D12" s="185" t="s">
        <v>572</v>
      </c>
      <c r="E12" s="185" t="s">
        <v>619</v>
      </c>
      <c r="F12" s="103" t="s">
        <v>632</v>
      </c>
      <c r="G12" s="103" t="s">
        <v>633</v>
      </c>
      <c r="H12" s="103" t="s">
        <v>634</v>
      </c>
      <c r="J12" s="77"/>
    </row>
    <row r="13" spans="1:11" s="10" customFormat="1" x14ac:dyDescent="0.25">
      <c r="A13" s="77" t="s">
        <v>521</v>
      </c>
      <c r="B13" s="77"/>
      <c r="C13" s="81" t="s">
        <v>364</v>
      </c>
      <c r="D13" s="186"/>
      <c r="E13" s="186"/>
      <c r="F13" s="103" t="s">
        <v>470</v>
      </c>
      <c r="G13" s="103" t="s">
        <v>525</v>
      </c>
      <c r="H13" s="103" t="s">
        <v>526</v>
      </c>
      <c r="J13" s="77"/>
    </row>
    <row r="14" spans="1:11" x14ac:dyDescent="0.25">
      <c r="A14" s="77"/>
      <c r="B14" s="77"/>
      <c r="C14" s="77" t="s">
        <v>359</v>
      </c>
      <c r="D14" s="12"/>
      <c r="E14" s="12"/>
      <c r="F14" s="12"/>
      <c r="G14" s="12"/>
      <c r="H14" s="12"/>
      <c r="J14" s="77"/>
    </row>
    <row r="15" spans="1:11" x14ac:dyDescent="0.25">
      <c r="A15" s="77"/>
      <c r="B15" s="77"/>
      <c r="C15" s="81"/>
      <c r="D15" s="65"/>
      <c r="E15" s="146"/>
      <c r="F15" s="90"/>
      <c r="G15" s="90"/>
      <c r="H15" s="96"/>
      <c r="J15" s="77"/>
    </row>
    <row r="16" spans="1:11" x14ac:dyDescent="0.25">
      <c r="A16" s="77"/>
      <c r="B16" s="77"/>
      <c r="C16" s="77" t="s">
        <v>359</v>
      </c>
      <c r="D16" s="10"/>
      <c r="E16" s="10"/>
      <c r="J16" s="77"/>
    </row>
    <row r="17" spans="1:10" x14ac:dyDescent="0.25">
      <c r="A17" s="77"/>
      <c r="B17" s="77"/>
      <c r="C17" s="77" t="s">
        <v>362</v>
      </c>
      <c r="D17" s="77"/>
      <c r="E17" s="77"/>
      <c r="F17" s="77"/>
      <c r="G17" s="77"/>
      <c r="H17" s="77"/>
      <c r="I17" s="77"/>
      <c r="J17" s="77" t="s">
        <v>363</v>
      </c>
    </row>
  </sheetData>
  <mergeCells count="5">
    <mergeCell ref="E12:E13"/>
    <mergeCell ref="D12:D13"/>
    <mergeCell ref="D11:H11"/>
    <mergeCell ref="E1:K1"/>
    <mergeCell ref="D4:H4"/>
  </mergeCells>
  <dataValidations count="2">
    <dataValidation type="decimal" allowBlank="1" showInputMessage="1" showErrorMessage="1" errorTitle="Input Error" error="Please enter a Whole Number between -999999999999999 and 999999999999999" sqref="F15:G15">
      <formula1>-999999999999999</formula1>
      <formula2>999999999999999</formula2>
    </dataValidation>
    <dataValidation type="decimal" allowBlank="1" showInputMessage="1" showErrorMessage="1" errorTitle="Input Error" error="Please enter a Numeric value between -999999999999999 and 999999999999999" sqref="H15">
      <formula1>-999999999999999</formula1>
      <formula2>999999999999999</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T17"/>
  <sheetViews>
    <sheetView showGridLines="0" topLeftCell="D1" workbookViewId="0">
      <selection activeCell="D4" sqref="D4:H4"/>
    </sheetView>
  </sheetViews>
  <sheetFormatPr defaultRowHeight="15" x14ac:dyDescent="0.25"/>
  <cols>
    <col min="1" max="3" width="0" hidden="1" customWidth="1"/>
    <col min="4" max="5" width="15.7109375" customWidth="1"/>
    <col min="6" max="18" width="20.7109375" customWidth="1"/>
  </cols>
  <sheetData>
    <row r="1" spans="1:20" ht="35.1" customHeight="1" x14ac:dyDescent="0.25">
      <c r="A1" s="64" t="s">
        <v>1552</v>
      </c>
      <c r="E1" s="183" t="s">
        <v>1640</v>
      </c>
      <c r="F1" s="184"/>
      <c r="G1" s="184"/>
      <c r="H1" s="184"/>
      <c r="I1" s="184"/>
      <c r="J1" s="184"/>
      <c r="K1" s="184"/>
    </row>
    <row r="4" spans="1:20" ht="18.75" x14ac:dyDescent="0.3">
      <c r="D4" s="196" t="s">
        <v>1672</v>
      </c>
      <c r="E4" s="197"/>
      <c r="F4" s="197"/>
      <c r="G4" s="197"/>
      <c r="H4" s="198"/>
      <c r="I4" s="12"/>
      <c r="J4" s="12"/>
      <c r="K4" s="12"/>
      <c r="L4" s="12"/>
      <c r="M4" s="12"/>
      <c r="N4" s="12"/>
      <c r="O4" s="12"/>
      <c r="P4" s="12"/>
      <c r="Q4" s="12"/>
      <c r="R4" s="12"/>
    </row>
    <row r="5" spans="1:20" x14ac:dyDescent="0.25">
      <c r="D5" s="12"/>
      <c r="E5" s="12"/>
      <c r="F5" s="12"/>
      <c r="G5" s="12"/>
      <c r="H5" s="12"/>
      <c r="I5" s="12"/>
      <c r="J5" s="12"/>
      <c r="K5" s="12"/>
      <c r="L5" s="12"/>
      <c r="M5" s="12"/>
      <c r="N5" s="12"/>
      <c r="O5" s="12"/>
      <c r="P5" s="12"/>
      <c r="Q5" s="12"/>
      <c r="R5" s="12"/>
    </row>
    <row r="6" spans="1:20" x14ac:dyDescent="0.25">
      <c r="D6" s="12"/>
      <c r="E6" s="12"/>
      <c r="F6" s="12"/>
      <c r="G6" s="12"/>
      <c r="H6" s="12"/>
      <c r="I6" s="12"/>
      <c r="J6" s="12"/>
      <c r="K6" s="12"/>
      <c r="L6" s="12"/>
      <c r="M6" s="12"/>
      <c r="N6" s="12"/>
      <c r="O6" s="12"/>
      <c r="P6" s="12"/>
      <c r="Q6" s="12"/>
      <c r="R6" s="12"/>
    </row>
    <row r="7" spans="1:20" x14ac:dyDescent="0.25">
      <c r="A7" s="77"/>
      <c r="B7" s="77"/>
      <c r="C7" s="77" t="s">
        <v>616</v>
      </c>
      <c r="D7" s="77"/>
      <c r="E7" s="77"/>
      <c r="F7" s="77"/>
      <c r="G7" s="77"/>
      <c r="H7" s="77"/>
      <c r="I7" s="77"/>
      <c r="J7" s="77"/>
      <c r="K7" s="77"/>
      <c r="L7" s="77"/>
      <c r="M7" s="77"/>
      <c r="N7" s="77"/>
      <c r="O7" s="77"/>
      <c r="P7" s="77"/>
      <c r="Q7" s="77"/>
      <c r="R7" s="77"/>
      <c r="S7" s="77"/>
      <c r="T7" s="77"/>
    </row>
    <row r="8" spans="1:20" hidden="1" x14ac:dyDescent="0.25">
      <c r="A8" s="77"/>
      <c r="B8" s="77"/>
      <c r="C8" s="77"/>
      <c r="D8" s="77"/>
      <c r="E8" s="77"/>
      <c r="F8" s="77" t="s">
        <v>603</v>
      </c>
      <c r="G8" s="77" t="s">
        <v>620</v>
      </c>
      <c r="H8" s="77" t="s">
        <v>621</v>
      </c>
      <c r="I8" s="77" t="s">
        <v>622</v>
      </c>
      <c r="J8" s="77" t="s">
        <v>623</v>
      </c>
      <c r="K8" s="77" t="s">
        <v>624</v>
      </c>
      <c r="L8" s="77" t="s">
        <v>582</v>
      </c>
      <c r="M8" s="77" t="s">
        <v>625</v>
      </c>
      <c r="N8" s="77" t="s">
        <v>626</v>
      </c>
      <c r="O8" s="77" t="s">
        <v>627</v>
      </c>
      <c r="P8" s="77" t="s">
        <v>628</v>
      </c>
      <c r="Q8" s="77" t="s">
        <v>629</v>
      </c>
      <c r="R8" s="77" t="s">
        <v>630</v>
      </c>
      <c r="S8" s="77"/>
      <c r="T8" s="77"/>
    </row>
    <row r="9" spans="1:20" hidden="1" x14ac:dyDescent="0.25">
      <c r="A9" s="77"/>
      <c r="B9" s="77"/>
      <c r="C9" s="77"/>
      <c r="D9" s="77" t="s">
        <v>571</v>
      </c>
      <c r="E9" s="77" t="s">
        <v>618</v>
      </c>
      <c r="F9" s="77" t="s">
        <v>639</v>
      </c>
      <c r="G9" s="77" t="s">
        <v>639</v>
      </c>
      <c r="H9" s="77" t="s">
        <v>639</v>
      </c>
      <c r="I9" s="77" t="s">
        <v>639</v>
      </c>
      <c r="J9" s="77" t="s">
        <v>639</v>
      </c>
      <c r="K9" s="77" t="s">
        <v>639</v>
      </c>
      <c r="L9" s="77" t="s">
        <v>639</v>
      </c>
      <c r="M9" s="77" t="s">
        <v>639</v>
      </c>
      <c r="N9" s="77" t="s">
        <v>639</v>
      </c>
      <c r="O9" s="77" t="s">
        <v>639</v>
      </c>
      <c r="P9" s="77" t="s">
        <v>639</v>
      </c>
      <c r="Q9" s="77" t="s">
        <v>639</v>
      </c>
      <c r="R9" s="77" t="s">
        <v>639</v>
      </c>
      <c r="S9" s="77"/>
      <c r="T9" s="77"/>
    </row>
    <row r="10" spans="1:20" hidden="1" x14ac:dyDescent="0.25">
      <c r="A10" s="77"/>
      <c r="B10" s="77"/>
      <c r="C10" s="77" t="s">
        <v>360</v>
      </c>
      <c r="D10" s="77" t="s">
        <v>524</v>
      </c>
      <c r="E10" s="77" t="s">
        <v>524</v>
      </c>
      <c r="F10" s="77"/>
      <c r="G10" s="77"/>
      <c r="H10" s="77"/>
      <c r="I10" s="77"/>
      <c r="J10" s="77"/>
      <c r="K10" s="77"/>
      <c r="L10" s="77"/>
      <c r="M10" s="77"/>
      <c r="N10" s="77"/>
      <c r="O10" s="77"/>
      <c r="P10" s="77"/>
      <c r="Q10" s="77"/>
      <c r="R10" s="77"/>
      <c r="S10" s="77" t="s">
        <v>359</v>
      </c>
      <c r="T10" s="77" t="s">
        <v>361</v>
      </c>
    </row>
    <row r="11" spans="1:20" s="10" customFormat="1" x14ac:dyDescent="0.25">
      <c r="A11" s="77"/>
      <c r="B11" s="77"/>
      <c r="C11" s="77" t="s">
        <v>555</v>
      </c>
      <c r="D11" s="187" t="s">
        <v>1553</v>
      </c>
      <c r="E11" s="188"/>
      <c r="F11" s="188"/>
      <c r="G11" s="188"/>
      <c r="H11" s="188"/>
      <c r="I11" s="188"/>
      <c r="J11" s="188"/>
      <c r="K11" s="188"/>
      <c r="L11" s="188"/>
      <c r="M11" s="188"/>
      <c r="N11" s="188"/>
      <c r="O11" s="188"/>
      <c r="P11" s="188"/>
      <c r="Q11" s="188"/>
      <c r="R11" s="189"/>
      <c r="T11" s="77"/>
    </row>
    <row r="12" spans="1:20" s="8" customFormat="1" ht="75" x14ac:dyDescent="0.25">
      <c r="A12" s="77"/>
      <c r="B12" s="77"/>
      <c r="C12" s="81" t="s">
        <v>364</v>
      </c>
      <c r="D12" s="185" t="s">
        <v>572</v>
      </c>
      <c r="E12" s="185" t="s">
        <v>619</v>
      </c>
      <c r="F12" s="103" t="s">
        <v>1012</v>
      </c>
      <c r="G12" s="103" t="s">
        <v>653</v>
      </c>
      <c r="H12" s="103" t="s">
        <v>654</v>
      </c>
      <c r="I12" s="103" t="s">
        <v>655</v>
      </c>
      <c r="J12" s="103" t="s">
        <v>656</v>
      </c>
      <c r="K12" s="103" t="s">
        <v>657</v>
      </c>
      <c r="L12" s="103" t="s">
        <v>658</v>
      </c>
      <c r="M12" s="103" t="s">
        <v>659</v>
      </c>
      <c r="N12" s="103" t="s">
        <v>660</v>
      </c>
      <c r="O12" s="103" t="s">
        <v>661</v>
      </c>
      <c r="P12" s="103" t="s">
        <v>662</v>
      </c>
      <c r="Q12" s="103" t="s">
        <v>663</v>
      </c>
      <c r="R12" s="103" t="s">
        <v>617</v>
      </c>
      <c r="T12" s="77"/>
    </row>
    <row r="13" spans="1:20" s="8"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P13" s="103" t="s">
        <v>534</v>
      </c>
      <c r="Q13" s="103" t="s">
        <v>535</v>
      </c>
      <c r="R13" s="103" t="s">
        <v>557</v>
      </c>
      <c r="T13" s="77"/>
    </row>
    <row r="14" spans="1:20" x14ac:dyDescent="0.25">
      <c r="A14" s="77"/>
      <c r="B14" s="77"/>
      <c r="C14" s="77" t="s">
        <v>359</v>
      </c>
      <c r="D14" s="12"/>
      <c r="E14" s="12"/>
      <c r="F14" s="12"/>
      <c r="G14" s="12"/>
      <c r="H14" s="12"/>
      <c r="I14" s="12"/>
      <c r="J14" s="12"/>
      <c r="K14" s="12"/>
      <c r="L14" s="12"/>
      <c r="M14" s="12"/>
      <c r="N14" s="12"/>
      <c r="O14" s="12"/>
      <c r="P14" s="12"/>
      <c r="Q14" s="12"/>
      <c r="R14" s="12"/>
      <c r="T14" s="77"/>
    </row>
    <row r="15" spans="1:20" x14ac:dyDescent="0.25">
      <c r="A15" s="77"/>
      <c r="B15" s="77"/>
      <c r="C15" s="81"/>
      <c r="D15" s="65"/>
      <c r="E15" s="146"/>
      <c r="F15" s="140"/>
      <c r="G15" s="140"/>
      <c r="H15" s="141"/>
      <c r="I15" s="90"/>
      <c r="J15" s="90"/>
      <c r="K15" s="93"/>
      <c r="L15" s="90"/>
      <c r="M15" s="90"/>
      <c r="N15" s="95" t="e">
        <f>ROUND((M15/L15),4)</f>
        <v>#DIV/0!</v>
      </c>
      <c r="O15" s="96"/>
      <c r="P15" s="88"/>
      <c r="Q15" s="140"/>
      <c r="R15" s="96"/>
      <c r="T15" s="77"/>
    </row>
    <row r="16" spans="1:20" x14ac:dyDescent="0.25">
      <c r="A16" s="77"/>
      <c r="B16" s="77"/>
      <c r="C16" s="77" t="s">
        <v>359</v>
      </c>
      <c r="D16" s="10"/>
      <c r="E16" s="10"/>
      <c r="T16" s="77"/>
    </row>
    <row r="17" spans="1:20" x14ac:dyDescent="0.25">
      <c r="A17" s="77"/>
      <c r="B17" s="77"/>
      <c r="C17" s="77" t="s">
        <v>362</v>
      </c>
      <c r="D17" s="77"/>
      <c r="E17" s="77"/>
      <c r="F17" s="77"/>
      <c r="G17" s="77"/>
      <c r="H17" s="77"/>
      <c r="I17" s="77"/>
      <c r="J17" s="77"/>
      <c r="K17" s="77"/>
      <c r="L17" s="77"/>
      <c r="M17" s="77"/>
      <c r="N17" s="77"/>
      <c r="O17" s="77"/>
      <c r="P17" s="77"/>
      <c r="Q17" s="77"/>
      <c r="R17" s="77"/>
      <c r="S17" s="77"/>
      <c r="T17" s="77" t="s">
        <v>363</v>
      </c>
    </row>
  </sheetData>
  <mergeCells count="5">
    <mergeCell ref="E12:E13"/>
    <mergeCell ref="D12:D13"/>
    <mergeCell ref="D11:R11"/>
    <mergeCell ref="E1:K1"/>
    <mergeCell ref="D4:H4"/>
  </mergeCells>
  <dataValidations count="3">
    <dataValidation type="decimal" allowBlank="1" showInputMessage="1" showErrorMessage="1" errorTitle="Input Error" error="Please enter a Whole Number between -999999999999999 and 999999999999999" sqref="L15:M15 I15:J15">
      <formula1>-999999999999999</formula1>
      <formula2>999999999999999</formula2>
    </dataValidation>
    <dataValidation type="whole" allowBlank="1" showInputMessage="1" showErrorMessage="1" errorTitle="Input Error" error="Please enter a Numeric value between 0 and 999999999999999" sqref="K15">
      <formula1>0</formula1>
      <formula2>999999999999999</formula2>
    </dataValidation>
    <dataValidation type="decimal" allowBlank="1" showInputMessage="1" showErrorMessage="1" errorTitle="Input Error" error="Please enter a Numeric value between -999999999999999 and 999999999999999" sqref="R15 N15:O15">
      <formula1>-999999999999999</formula1>
      <formula2>999999999999999</formula2>
    </dataValidation>
  </dataValidations>
  <pageMargins left="0.7" right="0.7" top="0.75" bottom="0.75" header="0.3" footer="0.3"/>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W17"/>
  <sheetViews>
    <sheetView showGridLines="0" topLeftCell="D1" workbookViewId="0">
      <selection activeCell="D4" sqref="D4:H4"/>
    </sheetView>
  </sheetViews>
  <sheetFormatPr defaultRowHeight="15" x14ac:dyDescent="0.25"/>
  <cols>
    <col min="1" max="3" width="0" hidden="1" customWidth="1"/>
    <col min="4" max="6" width="15.7109375" customWidth="1"/>
    <col min="7" max="19" width="20.7109375" customWidth="1"/>
    <col min="20" max="21" width="15.7109375" customWidth="1"/>
  </cols>
  <sheetData>
    <row r="1" spans="1:23" ht="35.1" customHeight="1" x14ac:dyDescent="0.25">
      <c r="A1" s="64" t="s">
        <v>1554</v>
      </c>
      <c r="E1" s="183" t="s">
        <v>1641</v>
      </c>
      <c r="F1" s="184"/>
      <c r="G1" s="184"/>
      <c r="H1" s="184"/>
      <c r="I1" s="184"/>
      <c r="J1" s="184"/>
      <c r="K1" s="184"/>
    </row>
    <row r="4" spans="1:23" ht="18.75" x14ac:dyDescent="0.3">
      <c r="D4" s="196" t="s">
        <v>1672</v>
      </c>
      <c r="E4" s="197"/>
      <c r="F4" s="197"/>
      <c r="G4" s="197"/>
      <c r="H4" s="198"/>
      <c r="I4" s="12"/>
      <c r="J4" s="12"/>
      <c r="K4" s="12"/>
      <c r="L4" s="12"/>
      <c r="M4" s="12"/>
      <c r="N4" s="12"/>
      <c r="O4" s="12"/>
      <c r="P4" s="12"/>
      <c r="Q4" s="12"/>
      <c r="R4" s="12"/>
      <c r="T4" s="12"/>
      <c r="U4" s="12"/>
    </row>
    <row r="5" spans="1:23" x14ac:dyDescent="0.25">
      <c r="D5" s="12"/>
      <c r="E5" s="12"/>
      <c r="F5" s="12"/>
      <c r="G5" s="12"/>
      <c r="H5" s="12"/>
      <c r="I5" s="12"/>
      <c r="J5" s="12"/>
      <c r="K5" s="12"/>
      <c r="L5" s="12"/>
      <c r="M5" s="12"/>
      <c r="N5" s="12"/>
      <c r="O5" s="12"/>
      <c r="P5" s="12"/>
      <c r="Q5" s="12"/>
      <c r="R5" s="12"/>
      <c r="T5" s="12"/>
      <c r="U5" s="12"/>
    </row>
    <row r="6" spans="1:23" x14ac:dyDescent="0.25">
      <c r="D6" s="12"/>
      <c r="E6" s="12"/>
      <c r="F6" s="12"/>
      <c r="G6" s="12"/>
      <c r="H6" s="12"/>
      <c r="I6" s="12"/>
      <c r="J6" s="12"/>
      <c r="K6" s="12"/>
      <c r="L6" s="12"/>
      <c r="M6" s="12"/>
      <c r="N6" s="12"/>
      <c r="O6" s="12"/>
      <c r="P6" s="12"/>
      <c r="Q6" s="12"/>
      <c r="R6" s="12"/>
      <c r="S6" s="12"/>
      <c r="T6" s="12"/>
      <c r="U6" s="12"/>
    </row>
    <row r="7" spans="1:23" x14ac:dyDescent="0.25">
      <c r="A7" s="77"/>
      <c r="B7" s="77"/>
      <c r="C7" s="77" t="s">
        <v>591</v>
      </c>
      <c r="D7" s="77"/>
      <c r="E7" s="77"/>
      <c r="F7" s="77"/>
      <c r="G7" s="77"/>
      <c r="H7" s="77"/>
      <c r="I7" s="77"/>
      <c r="J7" s="77"/>
      <c r="K7" s="77"/>
      <c r="L7" s="77"/>
      <c r="M7" s="77"/>
      <c r="N7" s="77"/>
      <c r="O7" s="77"/>
      <c r="P7" s="77"/>
      <c r="Q7" s="77"/>
      <c r="R7" s="77"/>
      <c r="S7" s="77"/>
      <c r="T7" s="77"/>
      <c r="U7" s="77"/>
      <c r="V7" s="68"/>
      <c r="W7" s="68"/>
    </row>
    <row r="8" spans="1:23" hidden="1" x14ac:dyDescent="0.25">
      <c r="A8" s="77"/>
      <c r="B8" s="77"/>
      <c r="C8" s="77"/>
      <c r="D8" s="77"/>
      <c r="E8" s="77"/>
      <c r="F8" s="77"/>
      <c r="G8" s="77" t="s">
        <v>603</v>
      </c>
      <c r="H8" s="77" t="s">
        <v>609</v>
      </c>
      <c r="I8" s="77" t="s">
        <v>604</v>
      </c>
      <c r="J8" s="77" t="s">
        <v>605</v>
      </c>
      <c r="K8" s="77" t="s">
        <v>606</v>
      </c>
      <c r="L8" s="77" t="s">
        <v>607</v>
      </c>
      <c r="M8" s="77" t="s">
        <v>608</v>
      </c>
      <c r="N8" s="77" t="s">
        <v>607</v>
      </c>
      <c r="O8" s="77" t="s">
        <v>608</v>
      </c>
      <c r="P8" s="77" t="s">
        <v>607</v>
      </c>
      <c r="Q8" s="77" t="s">
        <v>608</v>
      </c>
      <c r="R8" s="77" t="s">
        <v>610</v>
      </c>
      <c r="S8" s="77" t="s">
        <v>611</v>
      </c>
      <c r="T8" s="77"/>
      <c r="U8" s="77"/>
      <c r="V8" s="68"/>
      <c r="W8" s="68"/>
    </row>
    <row r="9" spans="1:23" hidden="1" x14ac:dyDescent="0.25">
      <c r="A9" s="77"/>
      <c r="B9" s="77"/>
      <c r="C9" s="77"/>
      <c r="D9" s="77" t="s">
        <v>571</v>
      </c>
      <c r="E9" s="77" t="s">
        <v>599</v>
      </c>
      <c r="F9" s="77" t="s">
        <v>598</v>
      </c>
      <c r="G9" s="77" t="s">
        <v>612</v>
      </c>
      <c r="H9" s="77" t="s">
        <v>612</v>
      </c>
      <c r="I9" s="77" t="s">
        <v>612</v>
      </c>
      <c r="J9" s="77" t="s">
        <v>612</v>
      </c>
      <c r="K9" s="77" t="s">
        <v>612</v>
      </c>
      <c r="L9" s="77" t="s">
        <v>613</v>
      </c>
      <c r="M9" s="77" t="s">
        <v>613</v>
      </c>
      <c r="N9" s="77" t="s">
        <v>614</v>
      </c>
      <c r="O9" s="77" t="s">
        <v>614</v>
      </c>
      <c r="P9" s="77" t="s">
        <v>615</v>
      </c>
      <c r="Q9" s="77" t="s">
        <v>615</v>
      </c>
      <c r="R9" s="77" t="s">
        <v>612</v>
      </c>
      <c r="S9" s="77" t="s">
        <v>612</v>
      </c>
      <c r="T9" s="77"/>
      <c r="U9" s="77"/>
      <c r="V9" s="68"/>
      <c r="W9" s="68"/>
    </row>
    <row r="10" spans="1:23" hidden="1" x14ac:dyDescent="0.25">
      <c r="A10" s="77"/>
      <c r="B10" s="77"/>
      <c r="C10" s="77" t="s">
        <v>360</v>
      </c>
      <c r="D10" s="77" t="s">
        <v>524</v>
      </c>
      <c r="E10" s="77" t="s">
        <v>524</v>
      </c>
      <c r="F10" s="77" t="s">
        <v>524</v>
      </c>
      <c r="G10" s="77"/>
      <c r="H10" s="77"/>
      <c r="I10" s="77"/>
      <c r="J10" s="77"/>
      <c r="K10" s="77"/>
      <c r="L10" s="77"/>
      <c r="M10" s="77"/>
      <c r="N10" s="77"/>
      <c r="O10" s="77"/>
      <c r="P10" s="77"/>
      <c r="Q10" s="77"/>
      <c r="R10" s="77"/>
      <c r="S10" s="77"/>
      <c r="T10" s="77" t="s">
        <v>359</v>
      </c>
      <c r="U10" s="77" t="s">
        <v>361</v>
      </c>
      <c r="V10" s="68"/>
      <c r="W10" s="68"/>
    </row>
    <row r="11" spans="1:23" s="8" customFormat="1" x14ac:dyDescent="0.25">
      <c r="A11" s="77"/>
      <c r="B11" s="77"/>
      <c r="C11" s="77" t="s">
        <v>555</v>
      </c>
      <c r="D11" s="187" t="s">
        <v>1300</v>
      </c>
      <c r="E11" s="188"/>
      <c r="F11" s="188"/>
      <c r="G11" s="188"/>
      <c r="H11" s="188"/>
      <c r="I11" s="188"/>
      <c r="J11" s="188"/>
      <c r="K11" s="188"/>
      <c r="L11" s="188"/>
      <c r="M11" s="188"/>
      <c r="N11" s="188"/>
      <c r="O11" s="188"/>
      <c r="P11" s="188"/>
      <c r="Q11" s="188"/>
      <c r="R11" s="188"/>
      <c r="S11" s="189"/>
      <c r="U11" s="77"/>
      <c r="V11" s="68"/>
      <c r="W11" s="68"/>
    </row>
    <row r="12" spans="1:23" s="8" customFormat="1" ht="75" customHeight="1" x14ac:dyDescent="0.25">
      <c r="A12" s="77"/>
      <c r="B12" s="77"/>
      <c r="C12" s="81" t="s">
        <v>364</v>
      </c>
      <c r="D12" s="185" t="s">
        <v>600</v>
      </c>
      <c r="E12" s="185" t="s">
        <v>601</v>
      </c>
      <c r="F12" s="185" t="s">
        <v>602</v>
      </c>
      <c r="G12" s="103" t="s">
        <v>594</v>
      </c>
      <c r="H12" s="103" t="s">
        <v>1408</v>
      </c>
      <c r="I12" s="103" t="s">
        <v>595</v>
      </c>
      <c r="J12" s="103" t="s">
        <v>596</v>
      </c>
      <c r="K12" s="103" t="s">
        <v>597</v>
      </c>
      <c r="L12" s="103" t="s">
        <v>1416</v>
      </c>
      <c r="M12" s="103" t="s">
        <v>1409</v>
      </c>
      <c r="N12" s="103" t="s">
        <v>1410</v>
      </c>
      <c r="O12" s="103" t="s">
        <v>1411</v>
      </c>
      <c r="P12" s="103" t="s">
        <v>1412</v>
      </c>
      <c r="Q12" s="103" t="s">
        <v>1413</v>
      </c>
      <c r="R12" s="103" t="s">
        <v>1414</v>
      </c>
      <c r="S12" s="103" t="s">
        <v>1415</v>
      </c>
      <c r="U12" s="77"/>
      <c r="V12" s="68"/>
      <c r="W12" s="68"/>
    </row>
    <row r="13" spans="1:23" s="8" customFormat="1" x14ac:dyDescent="0.25">
      <c r="A13" s="77" t="s">
        <v>521</v>
      </c>
      <c r="B13" s="77"/>
      <c r="C13" s="81" t="s">
        <v>364</v>
      </c>
      <c r="D13" s="186"/>
      <c r="E13" s="186"/>
      <c r="F13" s="186"/>
      <c r="G13" s="103" t="s">
        <v>470</v>
      </c>
      <c r="H13" s="103" t="s">
        <v>525</v>
      </c>
      <c r="I13" s="103" t="s">
        <v>526</v>
      </c>
      <c r="J13" s="103" t="s">
        <v>527</v>
      </c>
      <c r="K13" s="103" t="s">
        <v>528</v>
      </c>
      <c r="L13" s="103" t="s">
        <v>529</v>
      </c>
      <c r="M13" s="103" t="s">
        <v>530</v>
      </c>
      <c r="N13" s="103" t="s">
        <v>531</v>
      </c>
      <c r="O13" s="103" t="s">
        <v>532</v>
      </c>
      <c r="P13" s="103" t="s">
        <v>533</v>
      </c>
      <c r="Q13" s="103" t="s">
        <v>534</v>
      </c>
      <c r="R13" s="103" t="s">
        <v>535</v>
      </c>
      <c r="S13" s="103" t="s">
        <v>557</v>
      </c>
      <c r="U13" s="77"/>
      <c r="V13" s="68"/>
      <c r="W13" s="68"/>
    </row>
    <row r="14" spans="1:23" x14ac:dyDescent="0.25">
      <c r="A14" s="77"/>
      <c r="B14" s="77"/>
      <c r="C14" s="77" t="s">
        <v>359</v>
      </c>
      <c r="D14" s="12"/>
      <c r="E14" s="12"/>
      <c r="F14" s="12"/>
      <c r="G14" s="12"/>
      <c r="H14" s="12"/>
      <c r="I14" s="12"/>
      <c r="J14" s="12"/>
      <c r="K14" s="12"/>
      <c r="L14" s="12"/>
      <c r="M14" s="12"/>
      <c r="N14" s="12"/>
      <c r="O14" s="12"/>
      <c r="P14" s="12"/>
      <c r="Q14" s="12"/>
      <c r="R14" s="12"/>
      <c r="S14" s="12"/>
      <c r="U14" s="77"/>
      <c r="V14" s="68"/>
      <c r="W14" s="68"/>
    </row>
    <row r="15" spans="1:23" x14ac:dyDescent="0.25">
      <c r="A15" s="77"/>
      <c r="B15" s="77"/>
      <c r="C15" s="81"/>
      <c r="D15" s="65"/>
      <c r="E15" s="146"/>
      <c r="F15" s="146"/>
      <c r="G15" s="140"/>
      <c r="H15" s="90"/>
      <c r="I15" s="90"/>
      <c r="J15" s="140"/>
      <c r="K15" s="88"/>
      <c r="L15" s="140"/>
      <c r="M15" s="88"/>
      <c r="N15" s="140"/>
      <c r="O15" s="88"/>
      <c r="P15" s="140"/>
      <c r="Q15" s="88"/>
      <c r="R15" s="90"/>
      <c r="S15" s="140"/>
      <c r="U15" s="77"/>
      <c r="V15" s="68"/>
      <c r="W15" s="68"/>
    </row>
    <row r="16" spans="1:23" x14ac:dyDescent="0.25">
      <c r="A16" s="77"/>
      <c r="B16" s="77"/>
      <c r="C16" s="77" t="s">
        <v>359</v>
      </c>
      <c r="D16" s="8"/>
      <c r="E16" s="8"/>
      <c r="F16" s="8"/>
      <c r="U16" s="77"/>
      <c r="V16" s="68"/>
      <c r="W16" s="68"/>
    </row>
    <row r="17" spans="1:23" x14ac:dyDescent="0.25">
      <c r="A17" s="77"/>
      <c r="B17" s="77"/>
      <c r="C17" s="77" t="s">
        <v>362</v>
      </c>
      <c r="D17" s="77"/>
      <c r="E17" s="77"/>
      <c r="F17" s="77"/>
      <c r="G17" s="77"/>
      <c r="H17" s="77"/>
      <c r="I17" s="77"/>
      <c r="J17" s="77"/>
      <c r="K17" s="77"/>
      <c r="L17" s="77"/>
      <c r="M17" s="77"/>
      <c r="N17" s="77"/>
      <c r="O17" s="77"/>
      <c r="P17" s="77"/>
      <c r="Q17" s="77"/>
      <c r="R17" s="77"/>
      <c r="S17" s="77"/>
      <c r="T17" s="77"/>
      <c r="U17" s="77" t="s">
        <v>363</v>
      </c>
      <c r="V17" s="68"/>
      <c r="W17" s="68"/>
    </row>
  </sheetData>
  <mergeCells count="6">
    <mergeCell ref="F12:F13"/>
    <mergeCell ref="E12:E13"/>
    <mergeCell ref="D12:D13"/>
    <mergeCell ref="D11:S11"/>
    <mergeCell ref="E1:K1"/>
    <mergeCell ref="D4:H4"/>
  </mergeCells>
  <dataValidations count="1">
    <dataValidation type="decimal" allowBlank="1" showInputMessage="1" showErrorMessage="1" errorTitle="Input Error" error="Please enter a Whole Number between -999999999999999 and 999999999999999" sqref="R15 H15:I15">
      <formula1>-999999999999999</formula1>
      <formula2>999999999999999</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4"/>
  <sheetViews>
    <sheetView workbookViewId="0">
      <selection activeCell="E31" sqref="E31"/>
    </sheetView>
  </sheetViews>
  <sheetFormatPr defaultRowHeight="15" x14ac:dyDescent="0.25"/>
  <cols>
    <col min="1" max="1" width="14.140625" customWidth="1"/>
    <col min="3" max="3" width="5.28515625" customWidth="1"/>
    <col min="5" max="5" width="55.140625" customWidth="1"/>
  </cols>
  <sheetData>
    <row r="1" spans="1:8" x14ac:dyDescent="0.25">
      <c r="A1" s="66" t="s">
        <v>1079</v>
      </c>
      <c r="B1" s="66" t="s">
        <v>1080</v>
      </c>
      <c r="C1" s="66" t="s">
        <v>1316</v>
      </c>
      <c r="D1" s="66" t="s">
        <v>1417</v>
      </c>
      <c r="E1" s="67" t="s">
        <v>1710</v>
      </c>
      <c r="F1" s="66" t="s">
        <v>1082</v>
      </c>
      <c r="G1" s="66" t="s">
        <v>1083</v>
      </c>
      <c r="H1" s="66" t="s">
        <v>1084</v>
      </c>
    </row>
    <row r="2" spans="1:8" x14ac:dyDescent="0.25">
      <c r="A2" s="66" t="s">
        <v>1079</v>
      </c>
      <c r="B2" s="66" t="s">
        <v>1080</v>
      </c>
      <c r="C2" s="66" t="s">
        <v>1315</v>
      </c>
      <c r="D2" s="66" t="s">
        <v>1418</v>
      </c>
      <c r="E2" s="67" t="s">
        <v>1710</v>
      </c>
      <c r="F2" s="66" t="s">
        <v>1082</v>
      </c>
      <c r="G2" s="66" t="s">
        <v>1083</v>
      </c>
      <c r="H2" s="66" t="s">
        <v>1084</v>
      </c>
    </row>
    <row r="3" spans="1:8" x14ac:dyDescent="0.25">
      <c r="A3" s="66" t="s">
        <v>1421</v>
      </c>
      <c r="B3" s="66" t="s">
        <v>1080</v>
      </c>
      <c r="C3" s="66" t="s">
        <v>1078</v>
      </c>
      <c r="D3" s="66" t="s">
        <v>1081</v>
      </c>
      <c r="E3" s="67" t="s">
        <v>1711</v>
      </c>
      <c r="F3" s="66" t="s">
        <v>1082</v>
      </c>
      <c r="G3" s="66" t="s">
        <v>1083</v>
      </c>
      <c r="H3" s="66" t="s">
        <v>1084</v>
      </c>
    </row>
    <row r="4" spans="1:8" x14ac:dyDescent="0.25">
      <c r="A4" s="66" t="s">
        <v>1422</v>
      </c>
      <c r="B4" s="66" t="s">
        <v>1080</v>
      </c>
      <c r="C4" s="66" t="s">
        <v>1389</v>
      </c>
      <c r="D4" s="66" t="s">
        <v>1419</v>
      </c>
      <c r="E4" s="67" t="s">
        <v>1712</v>
      </c>
      <c r="F4" s="66" t="s">
        <v>1082</v>
      </c>
      <c r="G4" s="66" t="s">
        <v>1083</v>
      </c>
      <c r="H4" s="66" t="s">
        <v>1084</v>
      </c>
    </row>
    <row r="5" spans="1:8" x14ac:dyDescent="0.25">
      <c r="A5" s="66" t="s">
        <v>1422</v>
      </c>
      <c r="B5" s="66" t="s">
        <v>1080</v>
      </c>
      <c r="C5" s="66" t="s">
        <v>1388</v>
      </c>
      <c r="D5" s="66" t="s">
        <v>1420</v>
      </c>
      <c r="E5" s="67" t="s">
        <v>1712</v>
      </c>
      <c r="F5" s="66" t="s">
        <v>1082</v>
      </c>
      <c r="G5" s="66" t="s">
        <v>1083</v>
      </c>
      <c r="H5" s="66" t="s">
        <v>1084</v>
      </c>
    </row>
    <row r="14" spans="1:8" x14ac:dyDescent="0.25">
      <c r="C14" s="54"/>
      <c r="D14" s="54"/>
    </row>
  </sheetData>
  <phoneticPr fontId="2" type="noConversion"/>
  <hyperlinks>
    <hyperlink ref="E1" r:id="rId1"/>
    <hyperlink ref="E2" r:id="rId2"/>
    <hyperlink ref="E4" r:id="rId3"/>
    <hyperlink ref="E5" r:id="rId4"/>
    <hyperlink ref="E3" r:id="rId5"/>
  </hyperlink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U17"/>
  <sheetViews>
    <sheetView showGridLines="0" topLeftCell="D1" workbookViewId="0">
      <selection activeCell="D4" sqref="D4:H4"/>
    </sheetView>
  </sheetViews>
  <sheetFormatPr defaultRowHeight="15" x14ac:dyDescent="0.25"/>
  <cols>
    <col min="1" max="3" width="0" hidden="1" customWidth="1"/>
    <col min="4" max="5" width="15.7109375" customWidth="1"/>
    <col min="6" max="9" width="20.7109375" customWidth="1"/>
    <col min="10" max="10" width="20.7109375" style="33" customWidth="1"/>
    <col min="11" max="18" width="20.7109375" customWidth="1"/>
    <col min="19" max="19" width="17" customWidth="1"/>
  </cols>
  <sheetData>
    <row r="1" spans="1:21" ht="35.1" customHeight="1" x14ac:dyDescent="0.25">
      <c r="A1" s="64" t="s">
        <v>1555</v>
      </c>
      <c r="E1" s="183" t="s">
        <v>1642</v>
      </c>
      <c r="F1" s="184"/>
      <c r="G1" s="184"/>
      <c r="H1" s="184"/>
      <c r="I1" s="184"/>
      <c r="J1" s="184"/>
      <c r="K1" s="184"/>
    </row>
    <row r="4" spans="1:21" ht="18.75" x14ac:dyDescent="0.3">
      <c r="D4" s="196" t="s">
        <v>1672</v>
      </c>
      <c r="E4" s="197"/>
      <c r="F4" s="197"/>
      <c r="G4" s="197"/>
      <c r="H4" s="198"/>
      <c r="I4" s="12"/>
      <c r="J4" s="12"/>
      <c r="K4" s="12"/>
      <c r="L4" s="12"/>
      <c r="M4" s="12"/>
      <c r="N4" s="12"/>
      <c r="O4" s="12"/>
      <c r="P4" s="12"/>
      <c r="Q4" s="12"/>
      <c r="R4" s="12"/>
      <c r="S4" s="12"/>
    </row>
    <row r="5" spans="1:21" x14ac:dyDescent="0.25">
      <c r="D5" s="12"/>
      <c r="E5" s="12"/>
      <c r="F5" s="12"/>
      <c r="G5" s="12"/>
      <c r="H5" s="12"/>
      <c r="I5" s="12"/>
      <c r="J5" s="12"/>
      <c r="K5" s="12"/>
      <c r="L5" s="12"/>
      <c r="M5" s="12"/>
      <c r="N5" s="12"/>
      <c r="O5" s="12"/>
      <c r="P5" s="12"/>
      <c r="Q5" s="12"/>
      <c r="R5" s="12"/>
      <c r="S5" s="12"/>
    </row>
    <row r="6" spans="1:21" x14ac:dyDescent="0.25">
      <c r="D6" s="12"/>
      <c r="E6" s="12"/>
      <c r="F6" s="12"/>
      <c r="G6" s="12"/>
      <c r="H6" s="12"/>
      <c r="I6" s="12"/>
      <c r="J6" s="12"/>
      <c r="K6" s="12"/>
      <c r="L6" s="12"/>
      <c r="M6" s="12"/>
      <c r="N6" s="12"/>
      <c r="O6" s="12"/>
      <c r="P6" s="12"/>
      <c r="Q6" s="12"/>
      <c r="R6" s="12"/>
      <c r="S6" s="12"/>
    </row>
    <row r="7" spans="1:21" x14ac:dyDescent="0.25">
      <c r="A7" s="77"/>
      <c r="B7" s="77"/>
      <c r="C7" s="77" t="s">
        <v>588</v>
      </c>
      <c r="D7" s="77"/>
      <c r="E7" s="77"/>
      <c r="F7" s="77"/>
      <c r="G7" s="77"/>
      <c r="H7" s="77"/>
      <c r="I7" s="77"/>
      <c r="J7" s="77"/>
      <c r="K7" s="77"/>
      <c r="L7" s="77"/>
      <c r="M7" s="77"/>
      <c r="N7" s="77"/>
      <c r="O7" s="77"/>
      <c r="P7" s="77"/>
      <c r="Q7" s="77"/>
      <c r="R7" s="77"/>
      <c r="S7" s="77"/>
      <c r="T7" s="77"/>
      <c r="U7" s="68"/>
    </row>
    <row r="8" spans="1:21" hidden="1" x14ac:dyDescent="0.25">
      <c r="A8" s="77"/>
      <c r="B8" s="77"/>
      <c r="C8" s="77"/>
      <c r="D8" s="77"/>
      <c r="E8" s="77"/>
      <c r="F8" s="77" t="s">
        <v>574</v>
      </c>
      <c r="G8" s="77" t="s">
        <v>575</v>
      </c>
      <c r="H8" s="77" t="s">
        <v>589</v>
      </c>
      <c r="I8" s="77" t="s">
        <v>577</v>
      </c>
      <c r="J8" s="77" t="s">
        <v>578</v>
      </c>
      <c r="K8" s="77" t="s">
        <v>579</v>
      </c>
      <c r="L8" s="77" t="s">
        <v>580</v>
      </c>
      <c r="M8" s="77" t="s">
        <v>581</v>
      </c>
      <c r="N8" s="77" t="s">
        <v>582</v>
      </c>
      <c r="O8" s="77" t="s">
        <v>583</v>
      </c>
      <c r="P8" s="77" t="s">
        <v>584</v>
      </c>
      <c r="Q8" s="77" t="s">
        <v>585</v>
      </c>
      <c r="R8" s="77" t="s">
        <v>1064</v>
      </c>
      <c r="S8" s="77"/>
      <c r="T8" s="77"/>
      <c r="U8" s="68"/>
    </row>
    <row r="9" spans="1:21" hidden="1" x14ac:dyDescent="0.25">
      <c r="A9" s="77"/>
      <c r="B9" s="77"/>
      <c r="C9" s="77"/>
      <c r="D9" s="77" t="s">
        <v>571</v>
      </c>
      <c r="E9" s="77" t="s">
        <v>570</v>
      </c>
      <c r="F9" s="77" t="s">
        <v>590</v>
      </c>
      <c r="G9" s="77" t="s">
        <v>590</v>
      </c>
      <c r="H9" s="77" t="s">
        <v>590</v>
      </c>
      <c r="I9" s="77" t="s">
        <v>590</v>
      </c>
      <c r="J9" s="77" t="s">
        <v>590</v>
      </c>
      <c r="K9" s="77" t="s">
        <v>590</v>
      </c>
      <c r="L9" s="77" t="s">
        <v>590</v>
      </c>
      <c r="M9" s="77" t="s">
        <v>590</v>
      </c>
      <c r="N9" s="77" t="s">
        <v>590</v>
      </c>
      <c r="O9" s="77" t="s">
        <v>590</v>
      </c>
      <c r="P9" s="77" t="s">
        <v>590</v>
      </c>
      <c r="Q9" s="77" t="s">
        <v>590</v>
      </c>
      <c r="R9" s="77" t="s">
        <v>590</v>
      </c>
      <c r="S9" s="77"/>
      <c r="T9" s="77"/>
      <c r="U9" s="68"/>
    </row>
    <row r="10" spans="1:21" hidden="1" x14ac:dyDescent="0.25">
      <c r="A10" s="77"/>
      <c r="B10" s="77"/>
      <c r="C10" s="77" t="s">
        <v>360</v>
      </c>
      <c r="D10" s="77" t="s">
        <v>524</v>
      </c>
      <c r="E10" s="77" t="s">
        <v>524</v>
      </c>
      <c r="F10" s="77"/>
      <c r="G10" s="77"/>
      <c r="H10" s="77"/>
      <c r="I10" s="77"/>
      <c r="J10" s="77"/>
      <c r="K10" s="77"/>
      <c r="L10" s="77"/>
      <c r="M10" s="77"/>
      <c r="N10" s="77"/>
      <c r="O10" s="77"/>
      <c r="P10" s="77"/>
      <c r="Q10" s="77"/>
      <c r="R10" s="77"/>
      <c r="S10" s="77" t="s">
        <v>359</v>
      </c>
      <c r="T10" s="77" t="s">
        <v>361</v>
      </c>
      <c r="U10" s="68"/>
    </row>
    <row r="11" spans="1:21" s="8" customFormat="1" x14ac:dyDescent="0.25">
      <c r="A11" s="77"/>
      <c r="B11" s="77"/>
      <c r="C11" s="77" t="s">
        <v>555</v>
      </c>
      <c r="D11" s="187" t="s">
        <v>1571</v>
      </c>
      <c r="E11" s="188"/>
      <c r="F11" s="188"/>
      <c r="G11" s="188"/>
      <c r="H11" s="188"/>
      <c r="I11" s="188"/>
      <c r="J11" s="188"/>
      <c r="K11" s="188"/>
      <c r="L11" s="188"/>
      <c r="M11" s="188"/>
      <c r="N11" s="188"/>
      <c r="O11" s="188"/>
      <c r="P11" s="188"/>
      <c r="Q11" s="188"/>
      <c r="R11" s="189"/>
      <c r="T11" s="77"/>
      <c r="U11" s="68"/>
    </row>
    <row r="12" spans="1:21" s="8" customFormat="1" ht="60" x14ac:dyDescent="0.25">
      <c r="A12" s="77"/>
      <c r="B12" s="77"/>
      <c r="C12" s="81" t="s">
        <v>364</v>
      </c>
      <c r="D12" s="185" t="s">
        <v>572</v>
      </c>
      <c r="E12" s="185" t="s">
        <v>573</v>
      </c>
      <c r="F12" s="103" t="s">
        <v>558</v>
      </c>
      <c r="G12" s="103" t="s">
        <v>559</v>
      </c>
      <c r="H12" s="103" t="s">
        <v>569</v>
      </c>
      <c r="I12" s="103" t="s">
        <v>560</v>
      </c>
      <c r="J12" s="103" t="s">
        <v>561</v>
      </c>
      <c r="K12" s="103" t="s">
        <v>562</v>
      </c>
      <c r="L12" s="103" t="s">
        <v>568</v>
      </c>
      <c r="M12" s="103" t="s">
        <v>567</v>
      </c>
      <c r="N12" s="103" t="s">
        <v>566</v>
      </c>
      <c r="O12" s="103" t="s">
        <v>563</v>
      </c>
      <c r="P12" s="103" t="s">
        <v>564</v>
      </c>
      <c r="Q12" s="103" t="s">
        <v>565</v>
      </c>
      <c r="R12" s="103" t="s">
        <v>1065</v>
      </c>
      <c r="T12" s="77"/>
      <c r="U12" s="68"/>
    </row>
    <row r="13" spans="1:21" s="8"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P13" s="103" t="s">
        <v>534</v>
      </c>
      <c r="Q13" s="103" t="s">
        <v>535</v>
      </c>
      <c r="R13" s="103" t="s">
        <v>557</v>
      </c>
      <c r="T13" s="77"/>
      <c r="U13" s="68"/>
    </row>
    <row r="14" spans="1:21" x14ac:dyDescent="0.25">
      <c r="A14" s="77"/>
      <c r="B14" s="77"/>
      <c r="C14" s="77" t="s">
        <v>359</v>
      </c>
      <c r="D14" s="12"/>
      <c r="E14" s="12"/>
      <c r="F14" s="12"/>
      <c r="G14" s="12"/>
      <c r="H14" s="12"/>
      <c r="I14" s="12"/>
      <c r="J14" s="12"/>
      <c r="K14" s="12"/>
      <c r="L14" s="12"/>
      <c r="M14" s="12"/>
      <c r="N14" s="12"/>
      <c r="O14" s="12"/>
      <c r="P14" s="12"/>
      <c r="Q14" s="12"/>
      <c r="R14" s="12"/>
      <c r="T14" s="77"/>
      <c r="U14" s="68"/>
    </row>
    <row r="15" spans="1:21" x14ac:dyDescent="0.25">
      <c r="A15" s="77"/>
      <c r="B15" s="77"/>
      <c r="C15" s="81"/>
      <c r="D15" s="65"/>
      <c r="E15" s="146"/>
      <c r="F15" s="140"/>
      <c r="G15" s="88"/>
      <c r="H15" s="90"/>
      <c r="I15" s="141"/>
      <c r="J15" s="88"/>
      <c r="K15" s="140"/>
      <c r="L15" s="90"/>
      <c r="M15" s="90"/>
      <c r="N15" s="90"/>
      <c r="O15" s="90"/>
      <c r="P15" s="88"/>
      <c r="Q15" s="88"/>
      <c r="R15" s="96"/>
      <c r="T15" s="77"/>
      <c r="U15" s="68"/>
    </row>
    <row r="16" spans="1:21" x14ac:dyDescent="0.25">
      <c r="A16" s="77"/>
      <c r="B16" s="77"/>
      <c r="C16" s="77" t="s">
        <v>359</v>
      </c>
      <c r="D16" s="8"/>
      <c r="E16" s="8"/>
      <c r="J16"/>
      <c r="T16" s="77"/>
      <c r="U16" s="68"/>
    </row>
    <row r="17" spans="1:21" x14ac:dyDescent="0.25">
      <c r="A17" s="77"/>
      <c r="B17" s="77"/>
      <c r="C17" s="77" t="s">
        <v>362</v>
      </c>
      <c r="D17" s="77"/>
      <c r="E17" s="77"/>
      <c r="F17" s="77"/>
      <c r="G17" s="77"/>
      <c r="H17" s="77"/>
      <c r="I17" s="77"/>
      <c r="J17" s="77"/>
      <c r="K17" s="77"/>
      <c r="L17" s="77"/>
      <c r="M17" s="77"/>
      <c r="N17" s="77"/>
      <c r="O17" s="77"/>
      <c r="P17" s="77"/>
      <c r="Q17" s="77"/>
      <c r="R17" s="77"/>
      <c r="S17" s="77"/>
      <c r="T17" s="77" t="s">
        <v>363</v>
      </c>
      <c r="U17" s="68"/>
    </row>
  </sheetData>
  <mergeCells count="5">
    <mergeCell ref="E12:E13"/>
    <mergeCell ref="D12:D13"/>
    <mergeCell ref="D11:R11"/>
    <mergeCell ref="E1:K1"/>
    <mergeCell ref="D4:H4"/>
  </mergeCells>
  <dataValidations count="2">
    <dataValidation type="decimal" allowBlank="1" showInputMessage="1" showErrorMessage="1" errorTitle="Input Error" error="Please enter a Whole Number between -999999999999999 and 999999999999999" sqref="H15 L15:O15">
      <formula1>-999999999999999</formula1>
      <formula2>999999999999999</formula2>
    </dataValidation>
    <dataValidation type="decimal" allowBlank="1" showInputMessage="1" showErrorMessage="1" errorTitle="Input Error" error="Please enter a Numeric value between -999999999999999 and 999999999999999" sqref="R15">
      <formula1>-999999999999999</formula1>
      <formula2>999999999999999</formula2>
    </dataValidation>
  </dataValidations>
  <pageMargins left="0.7" right="0.7" top="0.75" bottom="0.75" header="0.3" footer="0.3"/>
  <drawing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X17"/>
  <sheetViews>
    <sheetView showGridLines="0" topLeftCell="D1" workbookViewId="0">
      <selection activeCell="D4" sqref="D4:H4"/>
    </sheetView>
  </sheetViews>
  <sheetFormatPr defaultRowHeight="15" x14ac:dyDescent="0.25"/>
  <cols>
    <col min="1" max="3" width="0" hidden="1" customWidth="1"/>
    <col min="4" max="5" width="15.7109375" customWidth="1"/>
    <col min="6" max="19" width="20.7109375" customWidth="1"/>
  </cols>
  <sheetData>
    <row r="1" spans="1:24" ht="35.1" customHeight="1" x14ac:dyDescent="0.25">
      <c r="A1" s="64" t="s">
        <v>1556</v>
      </c>
      <c r="E1" s="183" t="s">
        <v>1643</v>
      </c>
      <c r="F1" s="184"/>
      <c r="G1" s="184"/>
      <c r="H1" s="184"/>
      <c r="I1" s="184"/>
      <c r="J1" s="184"/>
      <c r="K1" s="184"/>
    </row>
    <row r="4" spans="1:24" ht="18.75" x14ac:dyDescent="0.3">
      <c r="D4" s="196" t="s">
        <v>1672</v>
      </c>
      <c r="E4" s="197"/>
      <c r="F4" s="197"/>
      <c r="G4" s="197"/>
      <c r="H4" s="198"/>
      <c r="I4" s="12"/>
      <c r="J4" s="12"/>
      <c r="K4" s="12"/>
      <c r="L4" s="12"/>
      <c r="M4" s="12"/>
      <c r="N4" s="12"/>
      <c r="O4" s="12"/>
      <c r="P4" s="12"/>
      <c r="Q4" s="12"/>
      <c r="R4" s="12"/>
    </row>
    <row r="5" spans="1:24" x14ac:dyDescent="0.25">
      <c r="D5" s="12"/>
      <c r="E5" s="12"/>
      <c r="F5" s="12"/>
      <c r="G5" s="12"/>
      <c r="H5" s="12"/>
      <c r="I5" s="12"/>
      <c r="J5" s="12"/>
      <c r="K5" s="12"/>
      <c r="L5" s="12"/>
      <c r="M5" s="12"/>
      <c r="N5" s="12"/>
      <c r="O5" s="12"/>
      <c r="P5" s="12"/>
      <c r="Q5" s="12"/>
      <c r="R5" s="12"/>
    </row>
    <row r="6" spans="1:24" x14ac:dyDescent="0.25">
      <c r="D6" s="12"/>
      <c r="E6" s="12"/>
      <c r="F6" s="12"/>
      <c r="G6" s="12"/>
      <c r="H6" s="12"/>
      <c r="I6" s="12"/>
      <c r="J6" s="12"/>
      <c r="K6" s="12"/>
      <c r="L6" s="12"/>
      <c r="M6" s="12"/>
      <c r="N6" s="12"/>
      <c r="O6" s="12"/>
      <c r="P6" s="12"/>
      <c r="Q6" s="12"/>
      <c r="R6" s="12"/>
    </row>
    <row r="7" spans="1:24" x14ac:dyDescent="0.25">
      <c r="A7" s="77"/>
      <c r="B7" s="77"/>
      <c r="C7" s="77" t="s">
        <v>556</v>
      </c>
      <c r="D7" s="77"/>
      <c r="E7" s="77"/>
      <c r="F7" s="77"/>
      <c r="G7" s="77"/>
      <c r="H7" s="77"/>
      <c r="I7" s="77"/>
      <c r="J7" s="77"/>
      <c r="K7" s="77"/>
      <c r="L7" s="77"/>
      <c r="M7" s="77"/>
      <c r="N7" s="77"/>
      <c r="O7" s="77"/>
      <c r="P7" s="77"/>
      <c r="Q7" s="77"/>
      <c r="R7" s="77"/>
      <c r="S7" s="77"/>
      <c r="T7" s="77"/>
      <c r="U7" s="77"/>
      <c r="V7" s="40"/>
      <c r="W7" s="40"/>
      <c r="X7" s="33"/>
    </row>
    <row r="8" spans="1:24" hidden="1" x14ac:dyDescent="0.25">
      <c r="A8" s="77"/>
      <c r="B8" s="77"/>
      <c r="C8" s="77"/>
      <c r="D8" s="77"/>
      <c r="E8" s="77"/>
      <c r="F8" s="77" t="s">
        <v>574</v>
      </c>
      <c r="G8" s="77" t="s">
        <v>575</v>
      </c>
      <c r="H8" s="77" t="s">
        <v>576</v>
      </c>
      <c r="I8" s="77" t="s">
        <v>578</v>
      </c>
      <c r="J8" s="77" t="s">
        <v>579</v>
      </c>
      <c r="K8" s="77" t="s">
        <v>1304</v>
      </c>
      <c r="L8" s="77" t="s">
        <v>1305</v>
      </c>
      <c r="M8" s="77" t="s">
        <v>580</v>
      </c>
      <c r="N8" s="77" t="s">
        <v>581</v>
      </c>
      <c r="O8" s="77" t="s">
        <v>582</v>
      </c>
      <c r="P8" s="77" t="s">
        <v>583</v>
      </c>
      <c r="Q8" s="77" t="s">
        <v>584</v>
      </c>
      <c r="R8" s="77" t="s">
        <v>585</v>
      </c>
      <c r="S8" s="77" t="s">
        <v>1063</v>
      </c>
      <c r="T8" s="77"/>
      <c r="U8" s="77"/>
      <c r="V8" s="40"/>
      <c r="W8" s="40"/>
      <c r="X8" s="33"/>
    </row>
    <row r="9" spans="1:24" hidden="1" x14ac:dyDescent="0.25">
      <c r="A9" s="77"/>
      <c r="B9" s="77"/>
      <c r="C9" s="77"/>
      <c r="D9" s="77" t="s">
        <v>571</v>
      </c>
      <c r="E9" s="77" t="s">
        <v>1557</v>
      </c>
      <c r="F9" s="77" t="s">
        <v>587</v>
      </c>
      <c r="G9" s="77" t="s">
        <v>587</v>
      </c>
      <c r="H9" s="77" t="s">
        <v>587</v>
      </c>
      <c r="I9" s="77" t="s">
        <v>587</v>
      </c>
      <c r="J9" s="77" t="s">
        <v>587</v>
      </c>
      <c r="K9" s="77" t="s">
        <v>587</v>
      </c>
      <c r="L9" s="77" t="s">
        <v>587</v>
      </c>
      <c r="M9" s="77" t="s">
        <v>587</v>
      </c>
      <c r="N9" s="77" t="s">
        <v>587</v>
      </c>
      <c r="O9" s="77" t="s">
        <v>587</v>
      </c>
      <c r="P9" s="77" t="s">
        <v>587</v>
      </c>
      <c r="Q9" s="77" t="s">
        <v>587</v>
      </c>
      <c r="R9" s="77" t="s">
        <v>587</v>
      </c>
      <c r="S9" s="77" t="s">
        <v>587</v>
      </c>
      <c r="T9" s="77"/>
      <c r="U9" s="77"/>
      <c r="V9" s="40"/>
      <c r="W9" s="40"/>
      <c r="X9" s="33"/>
    </row>
    <row r="10" spans="1:24" hidden="1" x14ac:dyDescent="0.25">
      <c r="A10" s="77"/>
      <c r="B10" s="77"/>
      <c r="C10" s="77" t="s">
        <v>360</v>
      </c>
      <c r="D10" s="77" t="s">
        <v>524</v>
      </c>
      <c r="E10" s="77" t="s">
        <v>524</v>
      </c>
      <c r="F10" s="77"/>
      <c r="G10" s="77"/>
      <c r="H10" s="77"/>
      <c r="I10" s="77"/>
      <c r="J10" s="77"/>
      <c r="K10" s="77"/>
      <c r="L10" s="77"/>
      <c r="M10" s="77"/>
      <c r="N10" s="77"/>
      <c r="O10" s="77"/>
      <c r="P10" s="77"/>
      <c r="Q10" s="77"/>
      <c r="R10" s="77"/>
      <c r="S10" s="77"/>
      <c r="T10" s="77" t="s">
        <v>359</v>
      </c>
      <c r="U10" s="77" t="s">
        <v>361</v>
      </c>
      <c r="V10" s="40"/>
      <c r="W10" s="40"/>
      <c r="X10" s="33"/>
    </row>
    <row r="11" spans="1:24" s="8" customFormat="1" x14ac:dyDescent="0.25">
      <c r="A11" s="77"/>
      <c r="B11" s="77"/>
      <c r="C11" s="77" t="s">
        <v>555</v>
      </c>
      <c r="D11" s="187" t="s">
        <v>1574</v>
      </c>
      <c r="E11" s="188"/>
      <c r="F11" s="188"/>
      <c r="G11" s="188"/>
      <c r="H11" s="188"/>
      <c r="I11" s="188"/>
      <c r="J11" s="188"/>
      <c r="K11" s="188"/>
      <c r="L11" s="188"/>
      <c r="M11" s="188"/>
      <c r="N11" s="188"/>
      <c r="O11" s="188"/>
      <c r="P11" s="188"/>
      <c r="Q11" s="188"/>
      <c r="R11" s="188"/>
      <c r="S11" s="189"/>
      <c r="U11" s="77"/>
      <c r="V11" s="40"/>
      <c r="W11" s="40"/>
      <c r="X11" s="33"/>
    </row>
    <row r="12" spans="1:24" s="8" customFormat="1" ht="60" x14ac:dyDescent="0.25">
      <c r="A12" s="77"/>
      <c r="B12" s="77"/>
      <c r="C12" s="81" t="s">
        <v>364</v>
      </c>
      <c r="D12" s="185" t="s">
        <v>572</v>
      </c>
      <c r="E12" s="185" t="s">
        <v>561</v>
      </c>
      <c r="F12" s="103" t="s">
        <v>558</v>
      </c>
      <c r="G12" s="103" t="s">
        <v>559</v>
      </c>
      <c r="H12" s="103" t="s">
        <v>569</v>
      </c>
      <c r="I12" s="103" t="s">
        <v>561</v>
      </c>
      <c r="J12" s="103" t="s">
        <v>562</v>
      </c>
      <c r="K12" s="103" t="s">
        <v>1301</v>
      </c>
      <c r="L12" s="103" t="s">
        <v>1302</v>
      </c>
      <c r="M12" s="103" t="s">
        <v>1303</v>
      </c>
      <c r="N12" s="103" t="s">
        <v>567</v>
      </c>
      <c r="O12" s="103" t="s">
        <v>566</v>
      </c>
      <c r="P12" s="103" t="s">
        <v>563</v>
      </c>
      <c r="Q12" s="103" t="s">
        <v>564</v>
      </c>
      <c r="R12" s="103" t="s">
        <v>565</v>
      </c>
      <c r="S12" s="103" t="s">
        <v>1062</v>
      </c>
      <c r="U12" s="77"/>
      <c r="V12" s="40"/>
      <c r="W12" s="40"/>
      <c r="X12" s="33"/>
    </row>
    <row r="13" spans="1:24" s="8" customFormat="1" x14ac:dyDescent="0.25">
      <c r="A13" s="77" t="s">
        <v>521</v>
      </c>
      <c r="B13" s="77"/>
      <c r="C13" s="81" t="s">
        <v>364</v>
      </c>
      <c r="D13" s="186"/>
      <c r="E13" s="186"/>
      <c r="F13" s="103" t="s">
        <v>470</v>
      </c>
      <c r="G13" s="103" t="s">
        <v>525</v>
      </c>
      <c r="H13" s="103" t="s">
        <v>526</v>
      </c>
      <c r="I13" s="103" t="s">
        <v>527</v>
      </c>
      <c r="J13" s="103" t="s">
        <v>528</v>
      </c>
      <c r="K13" s="103" t="s">
        <v>529</v>
      </c>
      <c r="L13" s="103" t="s">
        <v>530</v>
      </c>
      <c r="M13" s="103" t="s">
        <v>531</v>
      </c>
      <c r="N13" s="103" t="s">
        <v>532</v>
      </c>
      <c r="O13" s="103" t="s">
        <v>533</v>
      </c>
      <c r="P13" s="103" t="s">
        <v>534</v>
      </c>
      <c r="Q13" s="103" t="s">
        <v>535</v>
      </c>
      <c r="R13" s="103" t="s">
        <v>557</v>
      </c>
      <c r="S13" s="103" t="s">
        <v>592</v>
      </c>
      <c r="U13" s="77"/>
      <c r="V13" s="40"/>
      <c r="W13" s="40"/>
      <c r="X13" s="33"/>
    </row>
    <row r="14" spans="1:24" x14ac:dyDescent="0.25">
      <c r="A14" s="77"/>
      <c r="B14" s="77"/>
      <c r="C14" s="77" t="s">
        <v>359</v>
      </c>
      <c r="D14" s="12"/>
      <c r="E14" s="12"/>
      <c r="F14" s="12"/>
      <c r="G14" s="12"/>
      <c r="H14" s="12"/>
      <c r="I14" s="12"/>
      <c r="J14" s="36"/>
      <c r="K14" s="36"/>
      <c r="L14" s="36"/>
      <c r="M14" s="36"/>
      <c r="N14" s="12"/>
      <c r="O14" s="12"/>
      <c r="P14" s="12"/>
      <c r="Q14" s="12"/>
      <c r="R14" s="12"/>
      <c r="S14" s="12"/>
      <c r="U14" s="77"/>
      <c r="V14" s="40"/>
      <c r="W14" s="40"/>
      <c r="X14" s="33"/>
    </row>
    <row r="15" spans="1:24" x14ac:dyDescent="0.25">
      <c r="A15" s="77"/>
      <c r="B15" s="77"/>
      <c r="C15" s="81"/>
      <c r="D15" s="65"/>
      <c r="E15" s="146"/>
      <c r="F15" s="140"/>
      <c r="G15" s="88"/>
      <c r="H15" s="90"/>
      <c r="I15" s="88"/>
      <c r="J15" s="143"/>
      <c r="K15" s="143"/>
      <c r="L15" s="143"/>
      <c r="M15" s="92"/>
      <c r="N15" s="90"/>
      <c r="O15" s="90"/>
      <c r="P15" s="90"/>
      <c r="Q15" s="88"/>
      <c r="R15" s="88"/>
      <c r="S15" s="88"/>
      <c r="U15" s="77"/>
      <c r="V15" s="40"/>
      <c r="W15" s="40"/>
      <c r="X15" s="33"/>
    </row>
    <row r="16" spans="1:24" x14ac:dyDescent="0.25">
      <c r="A16" s="77"/>
      <c r="B16" s="77"/>
      <c r="C16" s="77" t="s">
        <v>359</v>
      </c>
      <c r="D16" s="8"/>
      <c r="E16" s="8"/>
      <c r="J16" s="40"/>
      <c r="K16" s="40"/>
      <c r="L16" s="40"/>
      <c r="M16" s="40"/>
      <c r="U16" s="77"/>
      <c r="V16" s="40"/>
      <c r="W16" s="40"/>
      <c r="X16" s="33"/>
    </row>
    <row r="17" spans="1:24" x14ac:dyDescent="0.25">
      <c r="A17" s="77"/>
      <c r="B17" s="77"/>
      <c r="C17" s="77" t="s">
        <v>362</v>
      </c>
      <c r="D17" s="77"/>
      <c r="E17" s="77"/>
      <c r="F17" s="77"/>
      <c r="G17" s="77"/>
      <c r="H17" s="77"/>
      <c r="I17" s="77"/>
      <c r="J17" s="77"/>
      <c r="K17" s="77"/>
      <c r="L17" s="77"/>
      <c r="M17" s="77"/>
      <c r="N17" s="77"/>
      <c r="O17" s="77"/>
      <c r="P17" s="77"/>
      <c r="Q17" s="77"/>
      <c r="R17" s="77"/>
      <c r="S17" s="77"/>
      <c r="T17" s="77"/>
      <c r="U17" s="77" t="s">
        <v>363</v>
      </c>
      <c r="V17" s="40"/>
      <c r="W17" s="40"/>
      <c r="X17" s="33"/>
    </row>
  </sheetData>
  <mergeCells count="5">
    <mergeCell ref="E12:E13"/>
    <mergeCell ref="D12:D13"/>
    <mergeCell ref="D11:S11"/>
    <mergeCell ref="E1:K1"/>
    <mergeCell ref="D4:H4"/>
  </mergeCells>
  <dataValidations count="1">
    <dataValidation type="decimal" allowBlank="1" showInputMessage="1" showErrorMessage="1" errorTitle="Input Error" error="Please enter a Whole Number between -999999999999999 and 999999999999999" sqref="H15 M15:P15">
      <formula1>-999999999999999</formula1>
      <formula2>999999999999999</formula2>
    </dataValidation>
  </dataValidations>
  <pageMargins left="0.7" right="0.7" top="0.75" bottom="0.75" header="0.3" footer="0.3"/>
  <drawing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P17"/>
  <sheetViews>
    <sheetView showGridLines="0" topLeftCell="D1" workbookViewId="0">
      <selection activeCell="D4" sqref="D4:H4"/>
    </sheetView>
  </sheetViews>
  <sheetFormatPr defaultRowHeight="15" x14ac:dyDescent="0.25"/>
  <cols>
    <col min="1" max="3" width="0" hidden="1" customWidth="1"/>
    <col min="4" max="14" width="20.7109375" customWidth="1"/>
  </cols>
  <sheetData>
    <row r="1" spans="1:16" ht="35.1" customHeight="1" x14ac:dyDescent="0.25">
      <c r="A1" s="39" t="s">
        <v>1306</v>
      </c>
      <c r="E1" s="183" t="s">
        <v>1644</v>
      </c>
      <c r="F1" s="184"/>
      <c r="G1" s="184"/>
      <c r="H1" s="184"/>
      <c r="I1" s="184"/>
      <c r="J1" s="184"/>
      <c r="K1" s="184"/>
    </row>
    <row r="4" spans="1:16" ht="18.75" x14ac:dyDescent="0.3">
      <c r="A4" s="43"/>
      <c r="B4" s="43"/>
      <c r="C4" s="43"/>
      <c r="D4" s="196" t="s">
        <v>1672</v>
      </c>
      <c r="E4" s="197"/>
      <c r="F4" s="197"/>
      <c r="G4" s="197"/>
      <c r="H4" s="198"/>
      <c r="I4" s="43"/>
      <c r="J4" s="43"/>
      <c r="K4" s="43"/>
      <c r="L4" s="43"/>
      <c r="M4" s="43"/>
      <c r="N4" s="43"/>
      <c r="O4" s="43"/>
      <c r="P4" s="43"/>
    </row>
    <row r="6" spans="1:16" x14ac:dyDescent="0.25">
      <c r="A6" s="45"/>
      <c r="B6" s="45"/>
      <c r="C6" s="45"/>
      <c r="D6" s="45"/>
      <c r="E6" s="45"/>
      <c r="F6" s="45"/>
      <c r="G6" s="45"/>
      <c r="H6" s="45"/>
      <c r="I6" s="45"/>
      <c r="J6" s="45"/>
      <c r="K6" s="45"/>
      <c r="L6" s="45"/>
      <c r="M6" s="45"/>
      <c r="N6" s="45"/>
      <c r="O6" s="45"/>
      <c r="P6" s="45"/>
    </row>
    <row r="7" spans="1:16" x14ac:dyDescent="0.25">
      <c r="A7" s="76"/>
      <c r="B7" s="76" t="b">
        <v>0</v>
      </c>
      <c r="C7" s="76" t="s">
        <v>1307</v>
      </c>
      <c r="D7" s="76"/>
      <c r="E7" s="76"/>
      <c r="F7" s="76"/>
      <c r="G7" s="76"/>
      <c r="H7" s="76"/>
      <c r="I7" s="76"/>
      <c r="J7" s="76"/>
      <c r="K7" s="76"/>
      <c r="L7" s="76"/>
      <c r="M7" s="76"/>
      <c r="N7" s="76"/>
      <c r="O7" s="76"/>
      <c r="P7" s="76"/>
    </row>
    <row r="8" spans="1:16" hidden="1" x14ac:dyDescent="0.25">
      <c r="A8" s="76"/>
      <c r="B8" s="76"/>
      <c r="C8" s="76"/>
      <c r="D8" s="76"/>
      <c r="E8" s="76"/>
      <c r="F8" s="76"/>
      <c r="G8" s="76" t="s">
        <v>1308</v>
      </c>
      <c r="H8" s="76" t="s">
        <v>1309</v>
      </c>
      <c r="I8" s="76" t="s">
        <v>1310</v>
      </c>
      <c r="J8" s="76" t="s">
        <v>1311</v>
      </c>
      <c r="K8" s="76" t="s">
        <v>1312</v>
      </c>
      <c r="L8" s="76" t="s">
        <v>1313</v>
      </c>
      <c r="M8" s="76" t="s">
        <v>1314</v>
      </c>
      <c r="N8" s="76" t="s">
        <v>1040</v>
      </c>
      <c r="O8" s="76"/>
      <c r="P8" s="76"/>
    </row>
    <row r="9" spans="1:16" hidden="1" x14ac:dyDescent="0.25">
      <c r="A9" s="76"/>
      <c r="B9" s="76"/>
      <c r="C9" s="76"/>
      <c r="D9" s="76" t="s">
        <v>571</v>
      </c>
      <c r="E9" s="76" t="s">
        <v>1315</v>
      </c>
      <c r="F9" s="76" t="s">
        <v>1316</v>
      </c>
      <c r="G9" s="76"/>
      <c r="H9" s="76"/>
      <c r="I9" s="76"/>
      <c r="J9" s="76"/>
      <c r="K9" s="76"/>
      <c r="L9" s="76"/>
      <c r="M9" s="76"/>
      <c r="N9" s="76"/>
      <c r="O9" s="76"/>
      <c r="P9" s="76"/>
    </row>
    <row r="10" spans="1:16" hidden="1" x14ac:dyDescent="0.25">
      <c r="A10" s="76"/>
      <c r="B10" s="76"/>
      <c r="C10" s="76" t="s">
        <v>360</v>
      </c>
      <c r="D10" s="76" t="s">
        <v>524</v>
      </c>
      <c r="E10" s="76" t="s">
        <v>1077</v>
      </c>
      <c r="F10" s="76" t="s">
        <v>1077</v>
      </c>
      <c r="G10" s="76"/>
      <c r="H10" s="76"/>
      <c r="I10" s="76"/>
      <c r="J10" s="76"/>
      <c r="K10" s="76"/>
      <c r="L10" s="76"/>
      <c r="M10" s="76"/>
      <c r="N10" s="76"/>
      <c r="O10" s="76" t="s">
        <v>359</v>
      </c>
      <c r="P10" s="76" t="s">
        <v>361</v>
      </c>
    </row>
    <row r="11" spans="1:16" x14ac:dyDescent="0.25">
      <c r="A11" s="76"/>
      <c r="B11" s="76"/>
      <c r="C11" s="76" t="s">
        <v>555</v>
      </c>
      <c r="D11" s="193" t="s">
        <v>1325</v>
      </c>
      <c r="E11" s="194"/>
      <c r="F11" s="194"/>
      <c r="G11" s="194"/>
      <c r="H11" s="194"/>
      <c r="I11" s="194"/>
      <c r="J11" s="194"/>
      <c r="K11" s="194"/>
      <c r="L11" s="194"/>
      <c r="M11" s="194"/>
      <c r="N11" s="195"/>
      <c r="O11" s="45"/>
      <c r="P11" s="76"/>
    </row>
    <row r="12" spans="1:16" ht="30" x14ac:dyDescent="0.25">
      <c r="A12" s="76"/>
      <c r="B12" s="76"/>
      <c r="C12" s="82" t="s">
        <v>364</v>
      </c>
      <c r="D12" s="185" t="s">
        <v>572</v>
      </c>
      <c r="E12" s="185" t="s">
        <v>1317</v>
      </c>
      <c r="F12" s="185" t="s">
        <v>1318</v>
      </c>
      <c r="G12" s="103" t="s">
        <v>1319</v>
      </c>
      <c r="H12" s="103" t="s">
        <v>1320</v>
      </c>
      <c r="I12" s="103" t="s">
        <v>1321</v>
      </c>
      <c r="J12" s="103" t="s">
        <v>1322</v>
      </c>
      <c r="K12" s="103" t="s">
        <v>1323</v>
      </c>
      <c r="L12" s="103" t="s">
        <v>1324</v>
      </c>
      <c r="M12" s="150" t="s">
        <v>1671</v>
      </c>
      <c r="N12" s="103" t="s">
        <v>441</v>
      </c>
      <c r="O12" s="45"/>
      <c r="P12" s="76"/>
    </row>
    <row r="13" spans="1:16" x14ac:dyDescent="0.25">
      <c r="A13" s="76" t="s">
        <v>521</v>
      </c>
      <c r="B13" s="76"/>
      <c r="C13" s="82" t="s">
        <v>364</v>
      </c>
      <c r="D13" s="186"/>
      <c r="E13" s="186"/>
      <c r="F13" s="186"/>
      <c r="G13" s="103" t="s">
        <v>470</v>
      </c>
      <c r="H13" s="103" t="s">
        <v>525</v>
      </c>
      <c r="I13" s="103" t="s">
        <v>526</v>
      </c>
      <c r="J13" s="103" t="s">
        <v>527</v>
      </c>
      <c r="K13" s="103" t="s">
        <v>528</v>
      </c>
      <c r="L13" s="103" t="s">
        <v>529</v>
      </c>
      <c r="M13" s="103" t="s">
        <v>530</v>
      </c>
      <c r="N13" s="103" t="s">
        <v>531</v>
      </c>
      <c r="O13" s="45"/>
      <c r="P13" s="76"/>
    </row>
    <row r="14" spans="1:16" x14ac:dyDescent="0.25">
      <c r="A14" s="76"/>
      <c r="B14" s="76"/>
      <c r="C14" s="76" t="s">
        <v>359</v>
      </c>
      <c r="D14" s="45"/>
      <c r="E14" s="45"/>
      <c r="F14" s="45"/>
      <c r="G14" s="45"/>
      <c r="H14" s="45"/>
      <c r="I14" s="45"/>
      <c r="J14" s="45"/>
      <c r="K14" s="45"/>
      <c r="L14" s="45"/>
      <c r="M14" s="45"/>
      <c r="N14" s="45"/>
      <c r="O14" s="45"/>
      <c r="P14" s="76"/>
    </row>
    <row r="15" spans="1:16" x14ac:dyDescent="0.25">
      <c r="A15" s="77"/>
      <c r="B15" s="77"/>
      <c r="C15" s="81"/>
      <c r="D15" s="65"/>
      <c r="E15" s="144"/>
      <c r="F15" s="144"/>
      <c r="G15" s="90"/>
      <c r="H15" s="141"/>
      <c r="I15" s="90"/>
      <c r="J15" s="88"/>
      <c r="K15" s="140"/>
      <c r="L15" s="140"/>
      <c r="M15" s="88"/>
      <c r="N15" s="91"/>
      <c r="O15" s="43"/>
      <c r="P15" s="77"/>
    </row>
    <row r="16" spans="1:16" ht="48" customHeight="1" x14ac:dyDescent="0.25">
      <c r="A16" s="77"/>
      <c r="B16" s="77"/>
      <c r="C16" s="77" t="s">
        <v>359</v>
      </c>
      <c r="D16" s="190" t="s">
        <v>1558</v>
      </c>
      <c r="E16" s="236"/>
      <c r="F16" s="236"/>
      <c r="G16" s="236"/>
      <c r="H16" s="236"/>
      <c r="I16" s="236"/>
      <c r="J16" s="236"/>
      <c r="K16" s="236"/>
      <c r="L16" s="236"/>
      <c r="M16" s="236"/>
      <c r="N16" s="237"/>
      <c r="O16" s="43"/>
      <c r="P16" s="77"/>
    </row>
    <row r="17" spans="1:16" x14ac:dyDescent="0.25">
      <c r="A17" s="77"/>
      <c r="B17" s="77"/>
      <c r="C17" s="77" t="s">
        <v>362</v>
      </c>
      <c r="D17" s="77"/>
      <c r="E17" s="77"/>
      <c r="F17" s="77"/>
      <c r="G17" s="77"/>
      <c r="H17" s="77"/>
      <c r="I17" s="77"/>
      <c r="J17" s="77"/>
      <c r="K17" s="77"/>
      <c r="L17" s="77"/>
      <c r="M17" s="77"/>
      <c r="N17" s="77"/>
      <c r="O17" s="77"/>
      <c r="P17" s="77" t="s">
        <v>363</v>
      </c>
    </row>
  </sheetData>
  <mergeCells count="7">
    <mergeCell ref="D16:N16"/>
    <mergeCell ref="E1:K1"/>
    <mergeCell ref="F12:F13"/>
    <mergeCell ref="E12:E13"/>
    <mergeCell ref="D12:D13"/>
    <mergeCell ref="D11:N11"/>
    <mergeCell ref="D4:H4"/>
  </mergeCells>
  <dataValidations count="1">
    <dataValidation type="decimal" allowBlank="1" showInputMessage="1" showErrorMessage="1" errorTitle="Input Error" error="Please enter a Whole Number between -999999999999999 and 999999999999999" sqref="G15 I15">
      <formula1>-999999999999999</formula1>
      <formula2>999999999999999</formula2>
    </dataValidation>
  </dataValidations>
  <pageMargins left="0.7" right="0.7" top="0.75" bottom="0.75" header="0.3" footer="0.3"/>
  <drawing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L25"/>
  <sheetViews>
    <sheetView showGridLines="0" topLeftCell="D1" workbookViewId="0">
      <selection activeCell="E32" sqref="E32"/>
    </sheetView>
  </sheetViews>
  <sheetFormatPr defaultRowHeight="15" x14ac:dyDescent="0.25"/>
  <cols>
    <col min="1" max="3" width="0" hidden="1" customWidth="1"/>
    <col min="4" max="9" width="20.7109375" customWidth="1"/>
  </cols>
  <sheetData>
    <row r="1" spans="1:12" ht="35.1" customHeight="1" x14ac:dyDescent="0.25">
      <c r="A1" s="44" t="s">
        <v>1326</v>
      </c>
      <c r="E1" s="183" t="s">
        <v>1645</v>
      </c>
      <c r="F1" s="184"/>
      <c r="G1" s="184"/>
      <c r="H1" s="184"/>
      <c r="I1" s="184"/>
      <c r="J1" s="184"/>
      <c r="K1" s="184"/>
    </row>
    <row r="4" spans="1:12" ht="18.75" x14ac:dyDescent="0.3">
      <c r="A4" s="46"/>
      <c r="B4" s="46"/>
      <c r="C4" s="46"/>
      <c r="D4" s="196" t="s">
        <v>1672</v>
      </c>
      <c r="E4" s="197"/>
      <c r="F4" s="197"/>
      <c r="G4" s="197"/>
      <c r="H4" s="198"/>
      <c r="I4" s="46"/>
      <c r="J4" s="46"/>
      <c r="K4" s="46"/>
    </row>
    <row r="5" spans="1:12" x14ac:dyDescent="0.25">
      <c r="A5" s="46"/>
      <c r="B5" s="46"/>
      <c r="C5" s="46"/>
      <c r="D5" s="46"/>
      <c r="E5" s="46"/>
      <c r="F5" s="46"/>
      <c r="G5" s="46"/>
      <c r="H5" s="46"/>
      <c r="I5" s="46"/>
      <c r="J5" s="46"/>
      <c r="K5" s="46"/>
    </row>
    <row r="6" spans="1:12" x14ac:dyDescent="0.25">
      <c r="A6" s="46"/>
      <c r="B6" s="46"/>
      <c r="C6" s="46"/>
      <c r="D6" s="46"/>
      <c r="E6" s="46"/>
      <c r="F6" s="46"/>
      <c r="G6" s="46"/>
      <c r="H6" s="46"/>
      <c r="I6" s="46"/>
      <c r="J6" s="46"/>
      <c r="K6" s="46"/>
    </row>
    <row r="7" spans="1:12" x14ac:dyDescent="0.25">
      <c r="A7" s="76"/>
      <c r="B7" s="76" t="b">
        <v>0</v>
      </c>
      <c r="C7" s="76" t="s">
        <v>1327</v>
      </c>
      <c r="D7" s="76"/>
      <c r="E7" s="76"/>
      <c r="F7" s="76"/>
      <c r="G7" s="76"/>
      <c r="H7" s="76"/>
      <c r="I7" s="76"/>
      <c r="J7" s="76"/>
      <c r="K7" s="76"/>
      <c r="L7" s="54"/>
    </row>
    <row r="8" spans="1:12" hidden="1" x14ac:dyDescent="0.25">
      <c r="A8" s="76"/>
      <c r="B8" s="76"/>
      <c r="C8" s="76"/>
      <c r="D8" s="76"/>
      <c r="E8" s="76"/>
      <c r="F8" s="76" t="s">
        <v>1560</v>
      </c>
      <c r="G8" s="76" t="s">
        <v>1087</v>
      </c>
      <c r="H8" s="76" t="s">
        <v>1088</v>
      </c>
      <c r="I8" s="76" t="s">
        <v>1089</v>
      </c>
      <c r="J8" s="76"/>
      <c r="K8" s="76"/>
      <c r="L8" s="54"/>
    </row>
    <row r="9" spans="1:12" hidden="1" x14ac:dyDescent="0.25">
      <c r="A9" s="76"/>
      <c r="B9" s="76"/>
      <c r="C9" s="76"/>
      <c r="D9" s="76" t="s">
        <v>1085</v>
      </c>
      <c r="E9" s="76" t="s">
        <v>1078</v>
      </c>
      <c r="F9" s="76"/>
      <c r="G9" s="76"/>
      <c r="H9" s="76"/>
      <c r="I9" s="76"/>
      <c r="J9" s="76"/>
      <c r="K9" s="76"/>
      <c r="L9" s="54"/>
    </row>
    <row r="10" spans="1:12" hidden="1" x14ac:dyDescent="0.25">
      <c r="A10" s="76"/>
      <c r="B10" s="76"/>
      <c r="C10" s="76" t="s">
        <v>360</v>
      </c>
      <c r="D10" s="76" t="s">
        <v>524</v>
      </c>
      <c r="E10" s="76" t="s">
        <v>1077</v>
      </c>
      <c r="F10" s="76"/>
      <c r="G10" s="76"/>
      <c r="H10" s="76"/>
      <c r="I10" s="76"/>
      <c r="J10" s="76" t="s">
        <v>359</v>
      </c>
      <c r="K10" s="76" t="s">
        <v>361</v>
      </c>
      <c r="L10" s="54"/>
    </row>
    <row r="11" spans="1:12" x14ac:dyDescent="0.25">
      <c r="A11" s="76"/>
      <c r="B11" s="76"/>
      <c r="C11" s="76" t="s">
        <v>555</v>
      </c>
      <c r="D11" s="193" t="s">
        <v>1329</v>
      </c>
      <c r="E11" s="194"/>
      <c r="F11" s="194"/>
      <c r="G11" s="194"/>
      <c r="H11" s="194"/>
      <c r="I11" s="195"/>
      <c r="J11" s="47"/>
      <c r="K11" s="76"/>
      <c r="L11" s="54"/>
    </row>
    <row r="12" spans="1:12" ht="30" x14ac:dyDescent="0.25">
      <c r="A12" s="76"/>
      <c r="B12" s="76"/>
      <c r="C12" s="76" t="s">
        <v>364</v>
      </c>
      <c r="D12" s="185" t="s">
        <v>1086</v>
      </c>
      <c r="E12" s="185" t="s">
        <v>1328</v>
      </c>
      <c r="F12" s="120" t="s">
        <v>1559</v>
      </c>
      <c r="G12" s="103" t="s">
        <v>1075</v>
      </c>
      <c r="H12" s="103" t="s">
        <v>1373</v>
      </c>
      <c r="I12" s="103" t="s">
        <v>1076</v>
      </c>
      <c r="J12" s="47"/>
      <c r="K12" s="76"/>
      <c r="L12" s="54"/>
    </row>
    <row r="13" spans="1:12" x14ac:dyDescent="0.25">
      <c r="A13" s="76" t="s">
        <v>521</v>
      </c>
      <c r="B13" s="76"/>
      <c r="C13" s="76" t="s">
        <v>364</v>
      </c>
      <c r="D13" s="186"/>
      <c r="E13" s="186"/>
      <c r="F13" s="103" t="s">
        <v>470</v>
      </c>
      <c r="G13" s="103" t="s">
        <v>525</v>
      </c>
      <c r="H13" s="103" t="s">
        <v>526</v>
      </c>
      <c r="I13" s="103" t="s">
        <v>527</v>
      </c>
      <c r="J13" s="47"/>
      <c r="K13" s="76"/>
      <c r="L13" s="54"/>
    </row>
    <row r="14" spans="1:12" x14ac:dyDescent="0.25">
      <c r="A14" s="76"/>
      <c r="B14" s="76"/>
      <c r="C14" s="76" t="s">
        <v>359</v>
      </c>
      <c r="D14" s="47"/>
      <c r="E14" s="47"/>
      <c r="F14" s="54"/>
      <c r="G14" s="47"/>
      <c r="H14" s="47"/>
      <c r="I14" s="47"/>
      <c r="J14" s="47"/>
      <c r="K14" s="76"/>
      <c r="L14" s="54"/>
    </row>
    <row r="15" spans="1:12" x14ac:dyDescent="0.25">
      <c r="A15" s="76"/>
      <c r="B15" s="76"/>
      <c r="C15" s="82"/>
      <c r="D15" s="146"/>
      <c r="E15" s="144"/>
      <c r="F15" s="100"/>
      <c r="G15" s="148"/>
      <c r="H15" s="90"/>
      <c r="I15" s="96"/>
      <c r="J15" s="47"/>
      <c r="K15" s="76"/>
      <c r="L15" s="54"/>
    </row>
    <row r="16" spans="1:12" x14ac:dyDescent="0.25">
      <c r="A16" s="76"/>
      <c r="B16" s="76"/>
      <c r="C16" s="76" t="s">
        <v>359</v>
      </c>
      <c r="D16" s="238" t="s">
        <v>1561</v>
      </c>
      <c r="E16" s="239"/>
      <c r="F16" s="239"/>
      <c r="G16" s="239"/>
      <c r="H16" s="239"/>
      <c r="I16" s="240"/>
      <c r="J16" s="47"/>
      <c r="K16" s="76"/>
      <c r="L16" s="54"/>
    </row>
    <row r="17" spans="1:12" x14ac:dyDescent="0.25">
      <c r="A17" s="77"/>
      <c r="B17" s="77"/>
      <c r="C17" s="76" t="s">
        <v>362</v>
      </c>
      <c r="D17" s="76"/>
      <c r="E17" s="76"/>
      <c r="F17" s="76"/>
      <c r="G17" s="76"/>
      <c r="H17" s="76"/>
      <c r="I17" s="76"/>
      <c r="J17" s="76"/>
      <c r="K17" s="76" t="s">
        <v>363</v>
      </c>
      <c r="L17" s="54"/>
    </row>
    <row r="18" spans="1:12" x14ac:dyDescent="0.25">
      <c r="C18" s="47"/>
      <c r="D18" s="47"/>
      <c r="E18" s="47"/>
      <c r="F18" s="47"/>
      <c r="G18" s="47"/>
      <c r="H18" s="47"/>
      <c r="I18" s="47"/>
      <c r="J18" s="47"/>
      <c r="K18" s="47"/>
    </row>
    <row r="19" spans="1:12" x14ac:dyDescent="0.25">
      <c r="C19" s="47"/>
      <c r="D19" s="47"/>
      <c r="E19" s="47"/>
      <c r="F19" s="47"/>
      <c r="G19" s="47"/>
      <c r="H19" s="47"/>
      <c r="I19" s="47"/>
      <c r="J19" s="47"/>
      <c r="K19" s="47"/>
    </row>
    <row r="20" spans="1:12" x14ac:dyDescent="0.25">
      <c r="C20" s="47"/>
      <c r="D20" s="47"/>
      <c r="E20" s="47"/>
      <c r="F20" s="47"/>
      <c r="G20" s="47"/>
      <c r="H20" s="47"/>
      <c r="I20" s="47"/>
      <c r="J20" s="47"/>
      <c r="K20" s="47"/>
    </row>
    <row r="21" spans="1:12" x14ac:dyDescent="0.25">
      <c r="C21" s="47"/>
      <c r="D21" s="47"/>
      <c r="E21" s="47"/>
      <c r="F21" s="47"/>
      <c r="G21" s="47"/>
      <c r="H21" s="47"/>
      <c r="I21" s="47"/>
      <c r="J21" s="47"/>
      <c r="K21" s="47"/>
    </row>
    <row r="22" spans="1:12" x14ac:dyDescent="0.25">
      <c r="C22" s="47"/>
      <c r="D22" s="47"/>
      <c r="E22" s="47"/>
      <c r="F22" s="47"/>
      <c r="G22" s="47"/>
      <c r="H22" s="47"/>
      <c r="I22" s="47"/>
      <c r="J22" s="47"/>
      <c r="K22" s="47"/>
    </row>
    <row r="23" spans="1:12" x14ac:dyDescent="0.25">
      <c r="C23" s="47"/>
      <c r="D23" s="47"/>
      <c r="E23" s="47"/>
      <c r="F23" s="47"/>
      <c r="G23" s="47"/>
      <c r="H23" s="47"/>
      <c r="I23" s="47"/>
      <c r="J23" s="47"/>
      <c r="K23" s="47"/>
    </row>
    <row r="24" spans="1:12" x14ac:dyDescent="0.25">
      <c r="C24" s="47"/>
      <c r="D24" s="47"/>
      <c r="E24" s="47"/>
      <c r="F24" s="47"/>
      <c r="G24" s="47"/>
      <c r="H24" s="47"/>
      <c r="I24" s="47"/>
      <c r="J24" s="47"/>
      <c r="K24" s="47"/>
    </row>
    <row r="25" spans="1:12" x14ac:dyDescent="0.25">
      <c r="C25" s="47"/>
      <c r="D25" s="47"/>
      <c r="E25" s="47"/>
      <c r="F25" s="47"/>
      <c r="G25" s="47"/>
      <c r="H25" s="47"/>
      <c r="I25" s="47"/>
      <c r="J25" s="47"/>
      <c r="K25" s="47"/>
    </row>
  </sheetData>
  <mergeCells count="6">
    <mergeCell ref="D12:D13"/>
    <mergeCell ref="E12:E13"/>
    <mergeCell ref="D11:I11"/>
    <mergeCell ref="D16:I16"/>
    <mergeCell ref="E1:K1"/>
    <mergeCell ref="D4:H4"/>
  </mergeCells>
  <dataValidations count="2">
    <dataValidation type="decimal" allowBlank="1" showInputMessage="1" showErrorMessage="1" errorTitle="Input Error" error="Please enter a Whole Number between -999999999999999 and 999999999999999" sqref="G15:H15">
      <formula1>-999999999999999</formula1>
      <formula2>999999999999999</formula2>
    </dataValidation>
    <dataValidation type="decimal" allowBlank="1" showInputMessage="1" showErrorMessage="1" errorTitle="Input Error" error="Please enter a Numeric value between -999999999999999 and 999999999999999" sqref="I15">
      <formula1>-999999999999999</formula1>
      <formula2>999999999999999</formula2>
    </dataValidation>
  </dataValidation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N17"/>
  <sheetViews>
    <sheetView showGridLines="0" topLeftCell="D1" workbookViewId="0">
      <selection activeCell="D4" sqref="D4:H4"/>
    </sheetView>
  </sheetViews>
  <sheetFormatPr defaultRowHeight="15" x14ac:dyDescent="0.25"/>
  <cols>
    <col min="1" max="3" width="0" hidden="1" customWidth="1"/>
    <col min="4" max="5" width="20.7109375" customWidth="1"/>
    <col min="6" max="6" width="18" style="73" customWidth="1"/>
    <col min="7" max="11" width="20.7109375" customWidth="1"/>
  </cols>
  <sheetData>
    <row r="1" spans="1:14" ht="35.1" customHeight="1" x14ac:dyDescent="0.25">
      <c r="A1" s="49" t="s">
        <v>1332</v>
      </c>
      <c r="E1" s="183" t="s">
        <v>1646</v>
      </c>
      <c r="F1" s="184"/>
      <c r="G1" s="184"/>
      <c r="H1" s="184"/>
      <c r="I1" s="184"/>
      <c r="J1" s="184"/>
      <c r="K1" s="184"/>
    </row>
    <row r="4" spans="1:14" ht="18.75" x14ac:dyDescent="0.3">
      <c r="A4" s="48"/>
      <c r="B4" s="48"/>
      <c r="C4" s="48"/>
      <c r="D4" s="196" t="s">
        <v>1672</v>
      </c>
      <c r="E4" s="197"/>
      <c r="F4" s="197"/>
      <c r="G4" s="197"/>
      <c r="H4" s="198"/>
      <c r="I4" s="48"/>
      <c r="J4" s="48"/>
      <c r="K4" s="48"/>
      <c r="L4" s="48"/>
    </row>
    <row r="7" spans="1:14" x14ac:dyDescent="0.25">
      <c r="A7" s="77"/>
      <c r="B7" s="77"/>
      <c r="C7" s="77" t="s">
        <v>1330</v>
      </c>
      <c r="D7" s="77"/>
      <c r="E7" s="77"/>
      <c r="F7" s="77"/>
      <c r="G7" s="77"/>
      <c r="H7" s="77"/>
      <c r="I7" s="77"/>
      <c r="J7" s="77"/>
      <c r="K7" s="77"/>
      <c r="L7" s="77"/>
      <c r="M7" s="77"/>
      <c r="N7" s="68"/>
    </row>
    <row r="8" spans="1:14" hidden="1" x14ac:dyDescent="0.25">
      <c r="A8" s="77"/>
      <c r="B8" s="77"/>
      <c r="C8" s="77"/>
      <c r="D8" s="77"/>
      <c r="E8" s="77"/>
      <c r="F8" s="77"/>
      <c r="G8" s="77" t="s">
        <v>1608</v>
      </c>
      <c r="H8" s="76" t="s">
        <v>1560</v>
      </c>
      <c r="I8" s="77" t="s">
        <v>1096</v>
      </c>
      <c r="J8" s="77" t="s">
        <v>1097</v>
      </c>
      <c r="K8" s="77" t="s">
        <v>1098</v>
      </c>
      <c r="L8" s="77"/>
      <c r="M8" s="77"/>
      <c r="N8" s="68"/>
    </row>
    <row r="9" spans="1:14" hidden="1" x14ac:dyDescent="0.25">
      <c r="A9" s="77"/>
      <c r="B9" s="77"/>
      <c r="C9" s="77"/>
      <c r="D9" s="77" t="s">
        <v>571</v>
      </c>
      <c r="E9" s="77" t="s">
        <v>1094</v>
      </c>
      <c r="F9" s="77" t="s">
        <v>1093</v>
      </c>
      <c r="G9" s="77"/>
      <c r="H9" s="77"/>
      <c r="I9" s="77"/>
      <c r="J9" s="77"/>
      <c r="K9" s="77"/>
      <c r="L9" s="77"/>
      <c r="M9" s="77"/>
      <c r="N9" s="68"/>
    </row>
    <row r="10" spans="1:14" hidden="1" x14ac:dyDescent="0.25">
      <c r="A10" s="77"/>
      <c r="B10" s="77"/>
      <c r="C10" s="77" t="s">
        <v>360</v>
      </c>
      <c r="D10" s="77" t="s">
        <v>524</v>
      </c>
      <c r="E10" s="77" t="s">
        <v>524</v>
      </c>
      <c r="F10" s="77" t="s">
        <v>524</v>
      </c>
      <c r="G10" s="77"/>
      <c r="H10" s="77"/>
      <c r="I10" s="77"/>
      <c r="J10" s="77"/>
      <c r="K10" s="77"/>
      <c r="L10" s="77" t="s">
        <v>359</v>
      </c>
      <c r="M10" s="77" t="s">
        <v>361</v>
      </c>
      <c r="N10" s="68"/>
    </row>
    <row r="11" spans="1:14" x14ac:dyDescent="0.25">
      <c r="A11" s="77"/>
      <c r="B11" s="77"/>
      <c r="C11" s="77" t="s">
        <v>555</v>
      </c>
      <c r="D11" s="187" t="s">
        <v>1331</v>
      </c>
      <c r="E11" s="188"/>
      <c r="F11" s="188"/>
      <c r="G11" s="188"/>
      <c r="H11" s="188"/>
      <c r="I11" s="188"/>
      <c r="J11" s="188"/>
      <c r="K11" s="189"/>
      <c r="L11" s="48"/>
      <c r="M11" s="77"/>
      <c r="N11" s="68"/>
    </row>
    <row r="12" spans="1:14" ht="75" x14ac:dyDescent="0.25">
      <c r="A12" s="77"/>
      <c r="B12" s="77"/>
      <c r="C12" s="77" t="s">
        <v>364</v>
      </c>
      <c r="D12" s="206" t="s">
        <v>572</v>
      </c>
      <c r="E12" s="206" t="s">
        <v>1086</v>
      </c>
      <c r="F12" s="206" t="s">
        <v>1095</v>
      </c>
      <c r="G12" s="103" t="s">
        <v>1607</v>
      </c>
      <c r="H12" s="103" t="s">
        <v>1559</v>
      </c>
      <c r="I12" s="103" t="s">
        <v>1090</v>
      </c>
      <c r="J12" s="103" t="s">
        <v>1091</v>
      </c>
      <c r="K12" s="103" t="s">
        <v>1092</v>
      </c>
      <c r="L12" s="48"/>
      <c r="M12" s="77"/>
      <c r="N12" s="68"/>
    </row>
    <row r="13" spans="1:14" x14ac:dyDescent="0.25">
      <c r="A13" s="77" t="s">
        <v>521</v>
      </c>
      <c r="B13" s="77"/>
      <c r="C13" s="77" t="s">
        <v>364</v>
      </c>
      <c r="D13" s="206"/>
      <c r="E13" s="206"/>
      <c r="F13" s="206"/>
      <c r="G13" s="103" t="s">
        <v>470</v>
      </c>
      <c r="H13" s="103" t="s">
        <v>525</v>
      </c>
      <c r="I13" s="103" t="s">
        <v>526</v>
      </c>
      <c r="J13" s="103" t="s">
        <v>527</v>
      </c>
      <c r="K13" s="103" t="s">
        <v>528</v>
      </c>
      <c r="L13" s="48"/>
      <c r="M13" s="77"/>
      <c r="N13" s="68"/>
    </row>
    <row r="14" spans="1:14" x14ac:dyDescent="0.25">
      <c r="A14" s="77"/>
      <c r="B14" s="77"/>
      <c r="C14" s="77" t="s">
        <v>359</v>
      </c>
      <c r="D14" s="77"/>
      <c r="E14" s="48"/>
      <c r="F14" s="48"/>
      <c r="G14" s="73"/>
      <c r="H14" s="48"/>
      <c r="I14" s="68"/>
      <c r="J14" s="48"/>
      <c r="K14" s="48"/>
      <c r="L14" s="48"/>
      <c r="M14" s="77"/>
      <c r="N14" s="68"/>
    </row>
    <row r="15" spans="1:14" x14ac:dyDescent="0.25">
      <c r="A15" s="77"/>
      <c r="B15" s="77"/>
      <c r="C15" s="81"/>
      <c r="D15" s="65"/>
      <c r="E15" s="146"/>
      <c r="F15" s="140"/>
      <c r="G15" s="88"/>
      <c r="H15" s="88"/>
      <c r="I15" s="100"/>
      <c r="J15" s="100"/>
      <c r="K15" s="100"/>
      <c r="L15" s="48"/>
      <c r="M15" s="77"/>
      <c r="N15" s="68"/>
    </row>
    <row r="16" spans="1:14" x14ac:dyDescent="0.25">
      <c r="A16" s="77"/>
      <c r="B16" s="77"/>
      <c r="C16" s="77" t="s">
        <v>359</v>
      </c>
      <c r="D16" s="77"/>
      <c r="E16" s="241"/>
      <c r="F16" s="241"/>
      <c r="G16" s="241"/>
      <c r="H16" s="241"/>
      <c r="I16" s="241"/>
      <c r="J16" s="241"/>
      <c r="K16" s="241"/>
      <c r="L16" s="48"/>
      <c r="M16" s="77"/>
      <c r="N16" s="68"/>
    </row>
    <row r="17" spans="1:14" x14ac:dyDescent="0.25">
      <c r="A17" s="77"/>
      <c r="B17" s="77"/>
      <c r="C17" s="77" t="s">
        <v>362</v>
      </c>
      <c r="D17" s="77"/>
      <c r="E17" s="77"/>
      <c r="F17" s="77"/>
      <c r="G17" s="77"/>
      <c r="H17" s="77"/>
      <c r="I17" s="77"/>
      <c r="J17" s="77"/>
      <c r="K17" s="77"/>
      <c r="L17" s="77"/>
      <c r="M17" s="77" t="s">
        <v>363</v>
      </c>
      <c r="N17" s="68"/>
    </row>
  </sheetData>
  <mergeCells count="7">
    <mergeCell ref="E1:K1"/>
    <mergeCell ref="D11:K11"/>
    <mergeCell ref="E16:K16"/>
    <mergeCell ref="E12:E13"/>
    <mergeCell ref="F12:F13"/>
    <mergeCell ref="D12:D13"/>
    <mergeCell ref="D4:H4"/>
  </mergeCells>
  <pageMargins left="0.7" right="0.7" top="0.75" bottom="0.75" header="0.3" footer="0.3"/>
  <drawing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T17"/>
  <sheetViews>
    <sheetView showGridLines="0" topLeftCell="D7" workbookViewId="0">
      <selection activeCell="D4" sqref="D4:H4"/>
    </sheetView>
  </sheetViews>
  <sheetFormatPr defaultRowHeight="15" x14ac:dyDescent="0.25"/>
  <cols>
    <col min="1" max="3" width="0" hidden="1" customWidth="1"/>
    <col min="4" max="17" width="20.7109375" customWidth="1"/>
  </cols>
  <sheetData>
    <row r="1" spans="1:20" ht="35.1" customHeight="1" x14ac:dyDescent="0.25">
      <c r="A1" s="49" t="s">
        <v>1333</v>
      </c>
      <c r="E1" s="183" t="s">
        <v>1647</v>
      </c>
      <c r="F1" s="184"/>
      <c r="G1" s="184"/>
      <c r="H1" s="184"/>
      <c r="I1" s="184"/>
      <c r="J1" s="184"/>
      <c r="K1" s="184"/>
    </row>
    <row r="4" spans="1:20" ht="18.75" x14ac:dyDescent="0.3">
      <c r="A4" s="50"/>
      <c r="B4" s="50"/>
      <c r="C4" s="50"/>
      <c r="D4" s="196" t="s">
        <v>1672</v>
      </c>
      <c r="E4" s="197"/>
      <c r="F4" s="197"/>
      <c r="G4" s="197"/>
      <c r="H4" s="198"/>
      <c r="I4" s="50"/>
      <c r="J4" s="50"/>
      <c r="K4" s="50"/>
      <c r="L4" s="50"/>
      <c r="M4" s="50"/>
      <c r="N4" s="50"/>
      <c r="O4" s="50"/>
      <c r="P4" s="50"/>
      <c r="Q4" s="50"/>
      <c r="R4" s="50"/>
      <c r="S4" s="50"/>
    </row>
    <row r="7" spans="1:20" x14ac:dyDescent="0.25">
      <c r="A7" s="77"/>
      <c r="B7" s="77"/>
      <c r="C7" s="77" t="s">
        <v>1334</v>
      </c>
      <c r="D7" s="77"/>
      <c r="E7" s="77"/>
      <c r="F7" s="77"/>
      <c r="G7" s="77"/>
      <c r="H7" s="77"/>
      <c r="I7" s="77"/>
      <c r="J7" s="77"/>
      <c r="K7" s="77"/>
      <c r="L7" s="77"/>
      <c r="M7" s="77"/>
      <c r="N7" s="77"/>
      <c r="O7" s="77"/>
      <c r="P7" s="77"/>
      <c r="Q7" s="77"/>
      <c r="R7" s="77"/>
      <c r="S7" s="77"/>
      <c r="T7" s="68"/>
    </row>
    <row r="8" spans="1:20" hidden="1" x14ac:dyDescent="0.25">
      <c r="A8" s="77"/>
      <c r="B8" s="77"/>
      <c r="C8" s="77"/>
      <c r="D8" s="77"/>
      <c r="E8" s="77"/>
      <c r="F8" s="76" t="s">
        <v>1560</v>
      </c>
      <c r="G8" s="77" t="s">
        <v>1335</v>
      </c>
      <c r="H8" s="77" t="s">
        <v>1336</v>
      </c>
      <c r="I8" s="77" t="s">
        <v>1309</v>
      </c>
      <c r="J8" s="77" t="s">
        <v>1337</v>
      </c>
      <c r="K8" s="77" t="s">
        <v>1338</v>
      </c>
      <c r="L8" s="77" t="s">
        <v>1339</v>
      </c>
      <c r="M8" s="77" t="s">
        <v>772</v>
      </c>
      <c r="N8" s="77" t="s">
        <v>1340</v>
      </c>
      <c r="O8" s="77" t="s">
        <v>1341</v>
      </c>
      <c r="P8" s="77" t="s">
        <v>1342</v>
      </c>
      <c r="Q8" s="77" t="s">
        <v>1343</v>
      </c>
      <c r="R8" s="77"/>
      <c r="S8" s="77"/>
      <c r="T8" s="68"/>
    </row>
    <row r="9" spans="1:20" hidden="1" x14ac:dyDescent="0.25">
      <c r="A9" s="77"/>
      <c r="B9" s="77"/>
      <c r="C9" s="77"/>
      <c r="D9" s="77" t="s">
        <v>571</v>
      </c>
      <c r="E9" s="77" t="s">
        <v>1344</v>
      </c>
      <c r="F9" s="77" t="s">
        <v>1345</v>
      </c>
      <c r="G9" s="77" t="s">
        <v>1345</v>
      </c>
      <c r="H9" s="77" t="s">
        <v>1345</v>
      </c>
      <c r="I9" s="77" t="s">
        <v>1345</v>
      </c>
      <c r="J9" s="77" t="s">
        <v>1345</v>
      </c>
      <c r="K9" s="77" t="s">
        <v>1345</v>
      </c>
      <c r="L9" s="77" t="s">
        <v>1345</v>
      </c>
      <c r="M9" s="77" t="s">
        <v>1345</v>
      </c>
      <c r="N9" s="77" t="s">
        <v>1345</v>
      </c>
      <c r="O9" s="77" t="s">
        <v>1345</v>
      </c>
      <c r="P9" s="77" t="s">
        <v>1345</v>
      </c>
      <c r="Q9" s="77" t="s">
        <v>1345</v>
      </c>
      <c r="R9" s="77"/>
      <c r="S9" s="77"/>
      <c r="T9" s="68"/>
    </row>
    <row r="10" spans="1:20" hidden="1" x14ac:dyDescent="0.25">
      <c r="A10" s="77"/>
      <c r="B10" s="77"/>
      <c r="C10" s="77" t="s">
        <v>360</v>
      </c>
      <c r="D10" s="77" t="s">
        <v>524</v>
      </c>
      <c r="E10" s="77" t="s">
        <v>524</v>
      </c>
      <c r="F10" s="77"/>
      <c r="G10" s="77"/>
      <c r="H10" s="77"/>
      <c r="I10" s="77"/>
      <c r="J10" s="77"/>
      <c r="K10" s="77"/>
      <c r="L10" s="77"/>
      <c r="M10" s="77"/>
      <c r="N10" s="77"/>
      <c r="O10" s="77"/>
      <c r="P10" s="77"/>
      <c r="Q10" s="77"/>
      <c r="R10" s="77" t="s">
        <v>359</v>
      </c>
      <c r="S10" s="77" t="s">
        <v>361</v>
      </c>
      <c r="T10" s="68"/>
    </row>
    <row r="11" spans="1:20" x14ac:dyDescent="0.25">
      <c r="A11" s="77"/>
      <c r="B11" s="77"/>
      <c r="C11" s="77" t="s">
        <v>555</v>
      </c>
      <c r="D11" s="187" t="s">
        <v>1562</v>
      </c>
      <c r="E11" s="188"/>
      <c r="F11" s="188"/>
      <c r="G11" s="188"/>
      <c r="H11" s="188"/>
      <c r="I11" s="188"/>
      <c r="J11" s="188"/>
      <c r="K11" s="188"/>
      <c r="L11" s="188"/>
      <c r="M11" s="188"/>
      <c r="N11" s="188"/>
      <c r="O11" s="188"/>
      <c r="P11" s="188"/>
      <c r="Q11" s="189"/>
      <c r="R11" s="50"/>
      <c r="S11" s="77"/>
      <c r="T11" s="68"/>
    </row>
    <row r="12" spans="1:20" ht="45" x14ac:dyDescent="0.25">
      <c r="A12" s="77"/>
      <c r="B12" s="77"/>
      <c r="C12" s="81" t="s">
        <v>364</v>
      </c>
      <c r="D12" s="206" t="s">
        <v>572</v>
      </c>
      <c r="E12" s="206" t="s">
        <v>1564</v>
      </c>
      <c r="F12" s="103" t="s">
        <v>1563</v>
      </c>
      <c r="G12" s="103" t="s">
        <v>1346</v>
      </c>
      <c r="H12" s="103" t="s">
        <v>1347</v>
      </c>
      <c r="I12" s="103" t="s">
        <v>1348</v>
      </c>
      <c r="J12" s="103" t="s">
        <v>1349</v>
      </c>
      <c r="K12" s="103" t="s">
        <v>1363</v>
      </c>
      <c r="L12" s="103" t="s">
        <v>1350</v>
      </c>
      <c r="M12" s="103" t="s">
        <v>1351</v>
      </c>
      <c r="N12" s="103" t="s">
        <v>1352</v>
      </c>
      <c r="O12" s="103" t="s">
        <v>1353</v>
      </c>
      <c r="P12" s="103" t="s">
        <v>1354</v>
      </c>
      <c r="Q12" s="103" t="s">
        <v>1355</v>
      </c>
      <c r="R12" s="50"/>
      <c r="S12" s="77"/>
      <c r="T12" s="68"/>
    </row>
    <row r="13" spans="1:20" x14ac:dyDescent="0.25">
      <c r="A13" s="77" t="s">
        <v>521</v>
      </c>
      <c r="B13" s="77"/>
      <c r="C13" s="81" t="s">
        <v>364</v>
      </c>
      <c r="D13" s="206"/>
      <c r="E13" s="206"/>
      <c r="F13" s="103" t="s">
        <v>470</v>
      </c>
      <c r="G13" s="103" t="s">
        <v>525</v>
      </c>
      <c r="H13" s="103" t="s">
        <v>526</v>
      </c>
      <c r="I13" s="103" t="s">
        <v>527</v>
      </c>
      <c r="J13" s="103" t="s">
        <v>528</v>
      </c>
      <c r="K13" s="103" t="s">
        <v>529</v>
      </c>
      <c r="L13" s="103" t="s">
        <v>530</v>
      </c>
      <c r="M13" s="103" t="s">
        <v>531</v>
      </c>
      <c r="N13" s="103" t="s">
        <v>532</v>
      </c>
      <c r="O13" s="103" t="s">
        <v>533</v>
      </c>
      <c r="P13" s="103" t="s">
        <v>534</v>
      </c>
      <c r="Q13" s="103" t="s">
        <v>535</v>
      </c>
      <c r="R13" s="50"/>
      <c r="S13" s="77"/>
      <c r="T13" s="68"/>
    </row>
    <row r="14" spans="1:20" x14ac:dyDescent="0.25">
      <c r="A14" s="77"/>
      <c r="B14" s="77"/>
      <c r="C14" s="77" t="s">
        <v>359</v>
      </c>
      <c r="D14" s="50"/>
      <c r="E14" s="50"/>
      <c r="F14" s="68"/>
      <c r="G14" s="50"/>
      <c r="H14" s="50"/>
      <c r="I14" s="50"/>
      <c r="J14" s="50"/>
      <c r="K14" s="50"/>
      <c r="L14" s="50"/>
      <c r="M14" s="50"/>
      <c r="N14" s="50"/>
      <c r="O14" s="50"/>
      <c r="P14" s="50"/>
      <c r="Q14" s="50"/>
      <c r="R14" s="50"/>
      <c r="S14" s="77"/>
      <c r="T14" s="68"/>
    </row>
    <row r="15" spans="1:20" x14ac:dyDescent="0.25">
      <c r="A15" s="77"/>
      <c r="B15" s="77"/>
      <c r="C15" s="81"/>
      <c r="D15" s="65"/>
      <c r="E15" s="146"/>
      <c r="F15" s="88"/>
      <c r="G15" s="90"/>
      <c r="H15" s="88"/>
      <c r="I15" s="141"/>
      <c r="J15" s="140"/>
      <c r="K15" s="140"/>
      <c r="L15" s="90"/>
      <c r="M15" s="90"/>
      <c r="N15" s="145"/>
      <c r="O15" s="141"/>
      <c r="P15" s="145"/>
      <c r="Q15" s="140"/>
      <c r="R15" s="50"/>
      <c r="S15" s="77"/>
      <c r="T15" s="68"/>
    </row>
    <row r="16" spans="1:20" ht="78" customHeight="1" x14ac:dyDescent="0.25">
      <c r="A16" s="77"/>
      <c r="B16" s="77"/>
      <c r="C16" s="77" t="s">
        <v>359</v>
      </c>
      <c r="D16" s="190" t="s">
        <v>1657</v>
      </c>
      <c r="E16" s="236"/>
      <c r="F16" s="236"/>
      <c r="G16" s="236"/>
      <c r="H16" s="236"/>
      <c r="I16" s="236"/>
      <c r="J16" s="236"/>
      <c r="K16" s="236"/>
      <c r="L16" s="236"/>
      <c r="M16" s="236"/>
      <c r="N16" s="236"/>
      <c r="O16" s="236"/>
      <c r="P16" s="236"/>
      <c r="Q16" s="237"/>
      <c r="R16" s="50"/>
      <c r="S16" s="77"/>
      <c r="T16" s="68"/>
    </row>
    <row r="17" spans="1:20" x14ac:dyDescent="0.25">
      <c r="A17" s="77"/>
      <c r="B17" s="77"/>
      <c r="C17" s="77" t="s">
        <v>362</v>
      </c>
      <c r="D17" s="77"/>
      <c r="E17" s="77"/>
      <c r="F17" s="77"/>
      <c r="G17" s="77"/>
      <c r="H17" s="77"/>
      <c r="I17" s="77"/>
      <c r="J17" s="77"/>
      <c r="K17" s="77"/>
      <c r="L17" s="77"/>
      <c r="M17" s="77"/>
      <c r="N17" s="77"/>
      <c r="O17" s="77"/>
      <c r="P17" s="77"/>
      <c r="Q17" s="77"/>
      <c r="R17" s="77"/>
      <c r="S17" s="77" t="s">
        <v>363</v>
      </c>
      <c r="T17" s="68"/>
    </row>
  </sheetData>
  <mergeCells count="6">
    <mergeCell ref="D11:Q11"/>
    <mergeCell ref="D16:Q16"/>
    <mergeCell ref="E12:E13"/>
    <mergeCell ref="D12:D13"/>
    <mergeCell ref="E1:K1"/>
    <mergeCell ref="D4:H4"/>
  </mergeCells>
  <dataValidations count="2">
    <dataValidation type="decimal" allowBlank="1" showInputMessage="1" showErrorMessage="1" errorTitle="Input Error" error="Please enter a Whole Number between -999999999999999 and 999999999999999" sqref="G15 M15">
      <formula1>-999999999999999</formula1>
      <formula2>999999999999999</formula2>
    </dataValidation>
    <dataValidation type="decimal" allowBlank="1" showInputMessage="1" showErrorMessage="1" errorTitle="Input Error" error="Please enter a Numeric value between -999999999999999 and 999999999999999" sqref="L15">
      <formula1>-999999999999999</formula1>
      <formula2>999999999999999</formula2>
    </dataValidation>
  </dataValidations>
  <pageMargins left="0.7" right="0.7" top="0.75" bottom="0.75" header="0.3" footer="0.3"/>
  <drawing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O20"/>
  <sheetViews>
    <sheetView showGridLines="0" topLeftCell="D7" workbookViewId="0">
      <selection activeCell="D4" sqref="D4:H4"/>
    </sheetView>
  </sheetViews>
  <sheetFormatPr defaultRowHeight="15" x14ac:dyDescent="0.25"/>
  <cols>
    <col min="1" max="3" width="0" hidden="1" customWidth="1"/>
    <col min="4" max="5" width="20.7109375" customWidth="1"/>
    <col min="6" max="6" width="20.7109375" style="73" customWidth="1"/>
    <col min="7" max="12" width="20.7109375" customWidth="1"/>
  </cols>
  <sheetData>
    <row r="1" spans="1:15" ht="35.1" customHeight="1" x14ac:dyDescent="0.25">
      <c r="A1" s="51" t="s">
        <v>1356</v>
      </c>
      <c r="E1" s="183" t="s">
        <v>1648</v>
      </c>
      <c r="F1" s="184"/>
      <c r="G1" s="184"/>
      <c r="H1" s="184"/>
      <c r="I1" s="184"/>
      <c r="J1" s="184"/>
      <c r="K1" s="184"/>
    </row>
    <row r="4" spans="1:15" ht="18.75" x14ac:dyDescent="0.3">
      <c r="A4" s="52"/>
      <c r="B4" s="52"/>
      <c r="C4" s="52"/>
      <c r="D4" s="196" t="s">
        <v>1672</v>
      </c>
      <c r="E4" s="197"/>
      <c r="F4" s="197"/>
      <c r="G4" s="197"/>
      <c r="H4" s="198"/>
      <c r="I4" s="52"/>
      <c r="J4" s="52"/>
      <c r="K4" s="52"/>
      <c r="L4" s="52"/>
      <c r="M4" s="52"/>
      <c r="N4" s="52"/>
    </row>
    <row r="5" spans="1:15" x14ac:dyDescent="0.25">
      <c r="A5" s="52"/>
      <c r="B5" s="52"/>
      <c r="C5" s="52"/>
      <c r="D5" s="52"/>
      <c r="E5" s="52"/>
      <c r="G5" s="52"/>
      <c r="H5" s="52"/>
      <c r="I5" s="52"/>
      <c r="J5" s="52"/>
      <c r="K5" s="52"/>
      <c r="L5" s="52"/>
      <c r="M5" s="52"/>
      <c r="N5" s="52"/>
    </row>
    <row r="6" spans="1:15" x14ac:dyDescent="0.25">
      <c r="A6" s="52"/>
      <c r="B6" s="52"/>
      <c r="C6" s="52"/>
      <c r="D6" s="52"/>
      <c r="E6" s="52"/>
      <c r="G6" s="52"/>
      <c r="H6" s="52"/>
      <c r="I6" s="52"/>
      <c r="J6" s="52"/>
      <c r="K6" s="52"/>
      <c r="L6" s="52"/>
      <c r="M6" s="52"/>
      <c r="N6" s="52"/>
    </row>
    <row r="7" spans="1:15" x14ac:dyDescent="0.25">
      <c r="A7" s="77"/>
      <c r="B7" s="77" t="b">
        <v>0</v>
      </c>
      <c r="C7" s="77" t="s">
        <v>1357</v>
      </c>
      <c r="D7" s="77"/>
      <c r="E7" s="77"/>
      <c r="F7" s="77"/>
      <c r="G7" s="77"/>
      <c r="H7" s="77"/>
      <c r="I7" s="77"/>
      <c r="J7" s="77"/>
      <c r="K7" s="77"/>
      <c r="L7" s="77"/>
      <c r="M7" s="77"/>
      <c r="N7" s="77"/>
      <c r="O7" s="68"/>
    </row>
    <row r="8" spans="1:15" hidden="1" x14ac:dyDescent="0.25">
      <c r="A8" s="77"/>
      <c r="B8" s="77"/>
      <c r="C8" s="77"/>
      <c r="D8" s="77"/>
      <c r="E8" s="77"/>
      <c r="F8" s="77" t="s">
        <v>1610</v>
      </c>
      <c r="G8" s="76" t="s">
        <v>1560</v>
      </c>
      <c r="H8" s="77" t="s">
        <v>1358</v>
      </c>
      <c r="I8" s="77" t="s">
        <v>1359</v>
      </c>
      <c r="J8" s="77" t="s">
        <v>1338</v>
      </c>
      <c r="K8" s="77" t="s">
        <v>782</v>
      </c>
      <c r="L8" s="77" t="s">
        <v>1360</v>
      </c>
      <c r="M8" s="77"/>
      <c r="N8" s="77"/>
      <c r="O8" s="68"/>
    </row>
    <row r="9" spans="1:15" hidden="1" x14ac:dyDescent="0.25">
      <c r="A9" s="76"/>
      <c r="B9" s="76"/>
      <c r="C9" s="76"/>
      <c r="D9" s="76" t="s">
        <v>571</v>
      </c>
      <c r="E9" s="76" t="s">
        <v>1344</v>
      </c>
      <c r="F9" s="76" t="s">
        <v>1361</v>
      </c>
      <c r="G9" s="76" t="s">
        <v>1361</v>
      </c>
      <c r="H9" s="76" t="s">
        <v>1361</v>
      </c>
      <c r="I9" s="76" t="s">
        <v>1361</v>
      </c>
      <c r="J9" s="76" t="s">
        <v>1361</v>
      </c>
      <c r="K9" s="76" t="s">
        <v>1361</v>
      </c>
      <c r="L9" s="76" t="s">
        <v>1361</v>
      </c>
      <c r="M9" s="76"/>
      <c r="N9" s="76"/>
      <c r="O9" s="54"/>
    </row>
    <row r="10" spans="1:15" hidden="1" x14ac:dyDescent="0.25">
      <c r="A10" s="76"/>
      <c r="B10" s="76"/>
      <c r="C10" s="76" t="s">
        <v>360</v>
      </c>
      <c r="D10" s="76" t="s">
        <v>524</v>
      </c>
      <c r="E10" s="76" t="s">
        <v>524</v>
      </c>
      <c r="F10" s="76"/>
      <c r="G10" s="76"/>
      <c r="H10" s="76"/>
      <c r="I10" s="76"/>
      <c r="J10" s="76"/>
      <c r="K10" s="76"/>
      <c r="L10" s="76"/>
      <c r="M10" s="76" t="s">
        <v>359</v>
      </c>
      <c r="N10" s="76" t="s">
        <v>361</v>
      </c>
      <c r="O10" s="54"/>
    </row>
    <row r="11" spans="1:15" x14ac:dyDescent="0.25">
      <c r="A11" s="76"/>
      <c r="B11" s="76"/>
      <c r="C11" s="76" t="s">
        <v>555</v>
      </c>
      <c r="D11" s="193" t="s">
        <v>1590</v>
      </c>
      <c r="E11" s="194"/>
      <c r="F11" s="194"/>
      <c r="G11" s="194"/>
      <c r="H11" s="194"/>
      <c r="I11" s="194"/>
      <c r="J11" s="194"/>
      <c r="K11" s="194"/>
      <c r="L11" s="195"/>
      <c r="M11" s="54"/>
      <c r="N11" s="76"/>
      <c r="O11" s="54"/>
    </row>
    <row r="12" spans="1:15" ht="75" x14ac:dyDescent="0.25">
      <c r="A12" s="76"/>
      <c r="B12" s="76"/>
      <c r="C12" s="76" t="s">
        <v>364</v>
      </c>
      <c r="D12" s="185" t="s">
        <v>572</v>
      </c>
      <c r="E12" s="185" t="s">
        <v>1565</v>
      </c>
      <c r="F12" s="120" t="s">
        <v>1609</v>
      </c>
      <c r="G12" s="120" t="s">
        <v>1563</v>
      </c>
      <c r="H12" s="103" t="s">
        <v>522</v>
      </c>
      <c r="I12" s="103" t="s">
        <v>1362</v>
      </c>
      <c r="J12" s="103" t="s">
        <v>1363</v>
      </c>
      <c r="K12" s="103" t="s">
        <v>1364</v>
      </c>
      <c r="L12" s="103" t="s">
        <v>1365</v>
      </c>
      <c r="M12" s="54"/>
      <c r="N12" s="76"/>
      <c r="O12" s="54"/>
    </row>
    <row r="13" spans="1:15" x14ac:dyDescent="0.25">
      <c r="A13" s="76" t="s">
        <v>521</v>
      </c>
      <c r="B13" s="76"/>
      <c r="C13" s="76" t="s">
        <v>364</v>
      </c>
      <c r="D13" s="186"/>
      <c r="E13" s="186"/>
      <c r="F13" s="103" t="s">
        <v>470</v>
      </c>
      <c r="G13" s="103" t="s">
        <v>525</v>
      </c>
      <c r="H13" s="103" t="s">
        <v>526</v>
      </c>
      <c r="I13" s="103" t="s">
        <v>527</v>
      </c>
      <c r="J13" s="103" t="s">
        <v>528</v>
      </c>
      <c r="K13" s="103" t="s">
        <v>529</v>
      </c>
      <c r="L13" s="103" t="s">
        <v>530</v>
      </c>
      <c r="M13" s="54"/>
      <c r="N13" s="76"/>
      <c r="O13" s="54"/>
    </row>
    <row r="14" spans="1:15" x14ac:dyDescent="0.25">
      <c r="A14" s="76"/>
      <c r="B14" s="76"/>
      <c r="C14" s="76" t="s">
        <v>359</v>
      </c>
      <c r="D14" s="54"/>
      <c r="E14" s="54"/>
      <c r="F14" s="54"/>
      <c r="G14" s="54"/>
      <c r="H14" s="54"/>
      <c r="I14" s="54"/>
      <c r="J14" s="54"/>
      <c r="K14" s="54"/>
      <c r="L14" s="54"/>
      <c r="M14" s="54"/>
      <c r="N14" s="76"/>
      <c r="O14" s="54"/>
    </row>
    <row r="15" spans="1:15" x14ac:dyDescent="0.25">
      <c r="A15" s="76"/>
      <c r="B15" s="76"/>
      <c r="C15" s="82"/>
      <c r="D15" s="65"/>
      <c r="E15" s="146"/>
      <c r="F15" s="88"/>
      <c r="G15" s="88"/>
      <c r="H15" s="90"/>
      <c r="I15" s="140"/>
      <c r="J15" s="140"/>
      <c r="K15" s="90"/>
      <c r="L15" s="145"/>
      <c r="M15" s="54"/>
      <c r="N15" s="76"/>
      <c r="O15" s="54"/>
    </row>
    <row r="16" spans="1:15" ht="106.5" customHeight="1" x14ac:dyDescent="0.25">
      <c r="A16" s="76"/>
      <c r="B16" s="76"/>
      <c r="C16" s="76" t="s">
        <v>359</v>
      </c>
      <c r="D16" s="202" t="s">
        <v>1659</v>
      </c>
      <c r="E16" s="239"/>
      <c r="F16" s="239"/>
      <c r="G16" s="239"/>
      <c r="H16" s="239"/>
      <c r="I16" s="239"/>
      <c r="J16" s="239"/>
      <c r="K16" s="239"/>
      <c r="L16" s="240"/>
      <c r="M16" s="54"/>
      <c r="N16" s="76"/>
      <c r="O16" s="54"/>
    </row>
    <row r="17" spans="1:15" x14ac:dyDescent="0.25">
      <c r="A17" s="77"/>
      <c r="B17" s="77"/>
      <c r="C17" s="76" t="s">
        <v>362</v>
      </c>
      <c r="D17" s="76"/>
      <c r="E17" s="76"/>
      <c r="F17" s="76"/>
      <c r="G17" s="76"/>
      <c r="H17" s="76"/>
      <c r="I17" s="76"/>
      <c r="J17" s="76"/>
      <c r="K17" s="76"/>
      <c r="L17" s="76"/>
      <c r="M17" s="76"/>
      <c r="N17" s="76" t="s">
        <v>363</v>
      </c>
      <c r="O17" s="54"/>
    </row>
    <row r="18" spans="1:15" x14ac:dyDescent="0.25">
      <c r="C18" s="54"/>
      <c r="D18" s="54"/>
      <c r="E18" s="54"/>
      <c r="F18" s="54"/>
      <c r="G18" s="54"/>
      <c r="H18" s="54"/>
      <c r="I18" s="54"/>
      <c r="J18" s="54"/>
      <c r="K18" s="54"/>
      <c r="L18" s="54"/>
      <c r="M18" s="54"/>
      <c r="N18" s="54"/>
    </row>
    <row r="19" spans="1:15" x14ac:dyDescent="0.25">
      <c r="C19" s="54"/>
      <c r="D19" s="54"/>
      <c r="E19" s="54"/>
      <c r="F19" s="54"/>
      <c r="G19" s="54"/>
      <c r="H19" s="54"/>
      <c r="I19" s="54"/>
      <c r="J19" s="54"/>
      <c r="K19" s="54"/>
      <c r="L19" s="54"/>
      <c r="M19" s="54"/>
      <c r="N19" s="54"/>
    </row>
    <row r="20" spans="1:15" x14ac:dyDescent="0.25">
      <c r="C20" s="54"/>
      <c r="D20" s="54"/>
      <c r="E20" s="54"/>
      <c r="F20" s="54"/>
      <c r="G20" s="54"/>
      <c r="H20" s="54"/>
      <c r="I20" s="54"/>
      <c r="J20" s="54"/>
      <c r="K20" s="54"/>
      <c r="L20" s="54"/>
      <c r="M20" s="54"/>
      <c r="N20" s="54"/>
    </row>
  </sheetData>
  <mergeCells count="6">
    <mergeCell ref="E12:E13"/>
    <mergeCell ref="D12:D13"/>
    <mergeCell ref="D11:L11"/>
    <mergeCell ref="D16:L16"/>
    <mergeCell ref="E1:K1"/>
    <mergeCell ref="D4:H4"/>
  </mergeCells>
  <dataValidations count="1">
    <dataValidation type="decimal" allowBlank="1" showInputMessage="1" showErrorMessage="1" errorTitle="Input Error" error="Please enter a Whole Number between -999999999999999 and 999999999999999" sqref="H15 K15">
      <formula1>-999999999999999</formula1>
      <formula2>999999999999999</formula2>
    </dataValidation>
  </dataValidations>
  <pageMargins left="0.7" right="0.7" top="0.75" bottom="0.75" header="0.3" footer="0.3"/>
  <drawing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R16"/>
  <sheetViews>
    <sheetView showGridLines="0" topLeftCell="D6" workbookViewId="0">
      <selection activeCell="D3" sqref="D3:H3"/>
    </sheetView>
  </sheetViews>
  <sheetFormatPr defaultRowHeight="15" x14ac:dyDescent="0.25"/>
  <cols>
    <col min="1" max="3" width="0" hidden="1" customWidth="1"/>
    <col min="4" max="15" width="20.7109375" customWidth="1"/>
  </cols>
  <sheetData>
    <row r="1" spans="1:18" ht="35.1" customHeight="1" x14ac:dyDescent="0.25">
      <c r="A1" s="53" t="s">
        <v>1366</v>
      </c>
      <c r="E1" s="183" t="s">
        <v>1649</v>
      </c>
      <c r="F1" s="184"/>
      <c r="G1" s="184"/>
      <c r="H1" s="184"/>
      <c r="I1" s="184"/>
      <c r="J1" s="184"/>
      <c r="K1" s="184"/>
    </row>
    <row r="3" spans="1:18" ht="18.75" x14ac:dyDescent="0.3">
      <c r="A3" s="55"/>
      <c r="B3" s="55"/>
      <c r="C3" s="55"/>
      <c r="D3" s="196" t="s">
        <v>1672</v>
      </c>
      <c r="E3" s="197"/>
      <c r="F3" s="197"/>
      <c r="G3" s="197"/>
      <c r="H3" s="198"/>
      <c r="I3" s="55"/>
      <c r="J3" s="55"/>
      <c r="K3" s="55"/>
      <c r="L3" s="55"/>
      <c r="M3" s="55"/>
      <c r="N3" s="55"/>
      <c r="O3" s="55"/>
      <c r="P3" s="55"/>
      <c r="Q3" s="55"/>
    </row>
    <row r="5" spans="1:18" x14ac:dyDescent="0.25">
      <c r="A5" s="55"/>
      <c r="B5" s="55"/>
      <c r="C5" s="55"/>
      <c r="D5" s="55"/>
      <c r="E5" s="55"/>
      <c r="F5" s="55"/>
      <c r="G5" s="55"/>
      <c r="H5" s="55"/>
      <c r="I5" s="55"/>
      <c r="J5" s="55"/>
      <c r="K5" s="55"/>
      <c r="L5" s="55"/>
      <c r="M5" s="55"/>
      <c r="N5" s="55"/>
      <c r="O5" s="55"/>
      <c r="P5" s="55"/>
      <c r="Q5" s="55"/>
    </row>
    <row r="6" spans="1:18" x14ac:dyDescent="0.25">
      <c r="A6" s="77"/>
      <c r="B6" s="77" t="b">
        <v>0</v>
      </c>
      <c r="C6" s="77" t="s">
        <v>1367</v>
      </c>
      <c r="D6" s="77"/>
      <c r="E6" s="77"/>
      <c r="F6" s="77"/>
      <c r="G6" s="77"/>
      <c r="H6" s="77"/>
      <c r="I6" s="77"/>
      <c r="J6" s="77"/>
      <c r="K6" s="77"/>
      <c r="L6" s="77"/>
      <c r="M6" s="77"/>
      <c r="N6" s="77"/>
      <c r="O6" s="77"/>
      <c r="P6" s="77"/>
      <c r="Q6" s="77"/>
      <c r="R6" s="68"/>
    </row>
    <row r="7" spans="1:18" hidden="1" x14ac:dyDescent="0.25">
      <c r="A7" s="77"/>
      <c r="B7" s="77"/>
      <c r="C7" s="77"/>
      <c r="D7" s="77"/>
      <c r="E7" s="77"/>
      <c r="F7" s="76" t="s">
        <v>1560</v>
      </c>
      <c r="G7" s="77" t="s">
        <v>1335</v>
      </c>
      <c r="H7" s="77" t="s">
        <v>1336</v>
      </c>
      <c r="I7" s="77" t="s">
        <v>1309</v>
      </c>
      <c r="J7" s="77" t="s">
        <v>1368</v>
      </c>
      <c r="K7" s="77" t="s">
        <v>1337</v>
      </c>
      <c r="L7" s="77" t="s">
        <v>1338</v>
      </c>
      <c r="M7" s="77" t="s">
        <v>1369</v>
      </c>
      <c r="N7" s="77" t="s">
        <v>783</v>
      </c>
      <c r="O7" s="77" t="s">
        <v>1370</v>
      </c>
      <c r="P7" s="77"/>
      <c r="Q7" s="77"/>
      <c r="R7" s="68"/>
    </row>
    <row r="8" spans="1:18" hidden="1" x14ac:dyDescent="0.25">
      <c r="A8" s="77"/>
      <c r="B8" s="77"/>
      <c r="C8" s="77"/>
      <c r="D8" s="77" t="s">
        <v>571</v>
      </c>
      <c r="E8" s="77" t="s">
        <v>1344</v>
      </c>
      <c r="F8" s="77" t="s">
        <v>1371</v>
      </c>
      <c r="G8" s="77" t="s">
        <v>1371</v>
      </c>
      <c r="H8" s="77" t="s">
        <v>1371</v>
      </c>
      <c r="I8" s="77" t="s">
        <v>1371</v>
      </c>
      <c r="J8" s="77" t="s">
        <v>1371</v>
      </c>
      <c r="K8" s="77" t="s">
        <v>1371</v>
      </c>
      <c r="L8" s="77" t="s">
        <v>1371</v>
      </c>
      <c r="M8" s="77" t="s">
        <v>1371</v>
      </c>
      <c r="N8" s="77" t="s">
        <v>1371</v>
      </c>
      <c r="O8" s="77" t="s">
        <v>1371</v>
      </c>
      <c r="P8" s="77"/>
      <c r="Q8" s="77"/>
      <c r="R8" s="68"/>
    </row>
    <row r="9" spans="1:18" hidden="1" x14ac:dyDescent="0.25">
      <c r="A9" s="77"/>
      <c r="B9" s="77"/>
      <c r="C9" s="77" t="s">
        <v>360</v>
      </c>
      <c r="D9" s="77" t="s">
        <v>524</v>
      </c>
      <c r="E9" s="77" t="s">
        <v>524</v>
      </c>
      <c r="F9" s="77"/>
      <c r="G9" s="77"/>
      <c r="H9" s="77"/>
      <c r="I9" s="77"/>
      <c r="J9" s="77"/>
      <c r="K9" s="77"/>
      <c r="L9" s="77"/>
      <c r="M9" s="77"/>
      <c r="N9" s="77"/>
      <c r="O9" s="77"/>
      <c r="P9" s="77" t="s">
        <v>359</v>
      </c>
      <c r="Q9" s="77" t="s">
        <v>361</v>
      </c>
      <c r="R9" s="68"/>
    </row>
    <row r="10" spans="1:18" x14ac:dyDescent="0.25">
      <c r="A10" s="77"/>
      <c r="B10" s="77"/>
      <c r="C10" s="77" t="s">
        <v>555</v>
      </c>
      <c r="D10" s="187" t="s">
        <v>1566</v>
      </c>
      <c r="E10" s="188"/>
      <c r="F10" s="188"/>
      <c r="G10" s="188"/>
      <c r="H10" s="188"/>
      <c r="I10" s="188"/>
      <c r="J10" s="188"/>
      <c r="K10" s="188"/>
      <c r="L10" s="188"/>
      <c r="M10" s="188"/>
      <c r="N10" s="188"/>
      <c r="O10" s="189"/>
      <c r="P10" s="55"/>
      <c r="Q10" s="77"/>
      <c r="R10" s="68"/>
    </row>
    <row r="11" spans="1:18" ht="30" x14ac:dyDescent="0.25">
      <c r="A11" s="77"/>
      <c r="B11" s="77"/>
      <c r="C11" s="77" t="s">
        <v>364</v>
      </c>
      <c r="D11" s="185" t="s">
        <v>572</v>
      </c>
      <c r="E11" s="185" t="s">
        <v>1564</v>
      </c>
      <c r="F11" s="120" t="s">
        <v>1563</v>
      </c>
      <c r="G11" s="103" t="s">
        <v>1372</v>
      </c>
      <c r="H11" s="103" t="s">
        <v>1347</v>
      </c>
      <c r="I11" s="103" t="s">
        <v>1348</v>
      </c>
      <c r="J11" s="103" t="s">
        <v>1373</v>
      </c>
      <c r="K11" s="103" t="s">
        <v>1374</v>
      </c>
      <c r="L11" s="103" t="s">
        <v>1363</v>
      </c>
      <c r="M11" s="103" t="s">
        <v>1375</v>
      </c>
      <c r="N11" s="103" t="s">
        <v>1351</v>
      </c>
      <c r="O11" s="103" t="s">
        <v>1376</v>
      </c>
      <c r="P11" s="55"/>
      <c r="Q11" s="77"/>
      <c r="R11" s="68"/>
    </row>
    <row r="12" spans="1:18" x14ac:dyDescent="0.25">
      <c r="A12" s="77" t="s">
        <v>521</v>
      </c>
      <c r="B12" s="77"/>
      <c r="C12" s="77" t="s">
        <v>364</v>
      </c>
      <c r="D12" s="186"/>
      <c r="E12" s="186"/>
      <c r="F12" s="103" t="s">
        <v>470</v>
      </c>
      <c r="G12" s="103" t="s">
        <v>525</v>
      </c>
      <c r="H12" s="103" t="s">
        <v>526</v>
      </c>
      <c r="I12" s="103" t="s">
        <v>527</v>
      </c>
      <c r="J12" s="103" t="s">
        <v>528</v>
      </c>
      <c r="K12" s="103" t="s">
        <v>529</v>
      </c>
      <c r="L12" s="103" t="s">
        <v>530</v>
      </c>
      <c r="M12" s="103" t="s">
        <v>531</v>
      </c>
      <c r="N12" s="103" t="s">
        <v>532</v>
      </c>
      <c r="O12" s="103" t="s">
        <v>533</v>
      </c>
      <c r="P12" s="55"/>
      <c r="Q12" s="77"/>
      <c r="R12" s="68"/>
    </row>
    <row r="13" spans="1:18" x14ac:dyDescent="0.25">
      <c r="A13" s="77"/>
      <c r="B13" s="77"/>
      <c r="C13" s="77" t="s">
        <v>359</v>
      </c>
      <c r="D13" s="55"/>
      <c r="E13" s="55"/>
      <c r="F13" s="68"/>
      <c r="G13" s="55"/>
      <c r="H13" s="55"/>
      <c r="I13" s="55"/>
      <c r="J13" s="55"/>
      <c r="K13" s="55"/>
      <c r="L13" s="55"/>
      <c r="M13" s="55"/>
      <c r="N13" s="55"/>
      <c r="O13" s="55"/>
      <c r="P13" s="55"/>
      <c r="Q13" s="77"/>
      <c r="R13" s="68"/>
    </row>
    <row r="14" spans="1:18" x14ac:dyDescent="0.25">
      <c r="A14" s="77"/>
      <c r="B14" s="77"/>
      <c r="C14" s="81"/>
      <c r="D14" s="65"/>
      <c r="E14" s="146"/>
      <c r="F14" s="88"/>
      <c r="G14" s="90"/>
      <c r="H14" s="88"/>
      <c r="I14" s="141"/>
      <c r="J14" s="90"/>
      <c r="K14" s="140"/>
      <c r="L14" s="140"/>
      <c r="M14" s="96"/>
      <c r="N14" s="90"/>
      <c r="O14" s="141"/>
      <c r="P14" s="55"/>
      <c r="Q14" s="77"/>
      <c r="R14" s="68"/>
    </row>
    <row r="15" spans="1:18" ht="78" customHeight="1" x14ac:dyDescent="0.25">
      <c r="A15" s="77"/>
      <c r="B15" s="77"/>
      <c r="C15" s="77" t="s">
        <v>359</v>
      </c>
      <c r="D15" s="190" t="s">
        <v>1658</v>
      </c>
      <c r="E15" s="191"/>
      <c r="F15" s="191"/>
      <c r="G15" s="191"/>
      <c r="H15" s="191"/>
      <c r="I15" s="191"/>
      <c r="J15" s="191"/>
      <c r="K15" s="191"/>
      <c r="L15" s="191"/>
      <c r="M15" s="191"/>
      <c r="N15" s="191"/>
      <c r="O15" s="192"/>
      <c r="P15" s="55"/>
      <c r="Q15" s="77"/>
      <c r="R15" s="68"/>
    </row>
    <row r="16" spans="1:18" x14ac:dyDescent="0.25">
      <c r="A16" s="77"/>
      <c r="B16" s="77"/>
      <c r="C16" s="77" t="s">
        <v>362</v>
      </c>
      <c r="D16" s="77"/>
      <c r="E16" s="77"/>
      <c r="F16" s="77"/>
      <c r="G16" s="77"/>
      <c r="H16" s="77"/>
      <c r="I16" s="77"/>
      <c r="J16" s="77"/>
      <c r="K16" s="77"/>
      <c r="L16" s="77"/>
      <c r="M16" s="77"/>
      <c r="N16" s="77"/>
      <c r="O16" s="77"/>
      <c r="P16" s="77"/>
      <c r="Q16" s="77" t="s">
        <v>363</v>
      </c>
      <c r="R16" s="68"/>
    </row>
  </sheetData>
  <mergeCells count="6">
    <mergeCell ref="D11:D12"/>
    <mergeCell ref="E11:E12"/>
    <mergeCell ref="D10:O10"/>
    <mergeCell ref="D15:O15"/>
    <mergeCell ref="E1:K1"/>
    <mergeCell ref="D3:H3"/>
  </mergeCells>
  <dataValidations count="2">
    <dataValidation type="decimal" allowBlank="1" showInputMessage="1" showErrorMessage="1" errorTitle="Input Error" error="Please enter a Whole Number between -999999999999999 and 999999999999999" sqref="G14 N14">
      <formula1>-999999999999999</formula1>
      <formula2>999999999999999</formula2>
    </dataValidation>
    <dataValidation type="decimal" allowBlank="1" showInputMessage="1" showErrorMessage="1" errorTitle="Input Error" error="Please enter a Numeric value between -999999999999999 and 999999999999999" sqref="J14 M14">
      <formula1>-999999999999999</formula1>
      <formula2>999999999999999</formula2>
    </dataValidation>
  </dataValidations>
  <pageMargins left="0.7" right="0.7" top="0.75" bottom="0.75" header="0.3" footer="0.3"/>
  <drawing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T16"/>
  <sheetViews>
    <sheetView showGridLines="0" topLeftCell="D10" workbookViewId="0">
      <selection activeCell="D3" sqref="D3:H3"/>
    </sheetView>
  </sheetViews>
  <sheetFormatPr defaultRowHeight="15" x14ac:dyDescent="0.25"/>
  <cols>
    <col min="1" max="3" width="0" hidden="1" customWidth="1"/>
    <col min="4" max="17" width="20.7109375" customWidth="1"/>
  </cols>
  <sheetData>
    <row r="1" spans="1:20" ht="35.1" customHeight="1" x14ac:dyDescent="0.25">
      <c r="A1" s="56" t="s">
        <v>1377</v>
      </c>
      <c r="E1" s="183" t="s">
        <v>1650</v>
      </c>
      <c r="F1" s="184"/>
      <c r="G1" s="184"/>
      <c r="H1" s="184"/>
      <c r="I1" s="184"/>
      <c r="J1" s="184"/>
      <c r="K1" s="184"/>
    </row>
    <row r="3" spans="1:20" ht="18.75" x14ac:dyDescent="0.3">
      <c r="A3" s="57"/>
      <c r="B3" s="57"/>
      <c r="C3" s="57"/>
      <c r="D3" s="196" t="s">
        <v>1672</v>
      </c>
      <c r="E3" s="197"/>
      <c r="F3" s="197"/>
      <c r="G3" s="197"/>
      <c r="H3" s="198"/>
      <c r="I3" s="57"/>
      <c r="J3" s="57"/>
      <c r="K3" s="57"/>
      <c r="L3" s="57"/>
      <c r="M3" s="57"/>
      <c r="N3" s="57"/>
      <c r="O3" s="57"/>
      <c r="P3" s="57"/>
      <c r="Q3" s="57"/>
      <c r="R3" s="57"/>
      <c r="S3" s="57"/>
    </row>
    <row r="6" spans="1:20" x14ac:dyDescent="0.25">
      <c r="A6" s="77"/>
      <c r="B6" s="77" t="b">
        <v>0</v>
      </c>
      <c r="C6" s="77" t="s">
        <v>1378</v>
      </c>
      <c r="D6" s="77"/>
      <c r="E6" s="77"/>
      <c r="F6" s="77"/>
      <c r="G6" s="77"/>
      <c r="H6" s="77"/>
      <c r="I6" s="77"/>
      <c r="J6" s="77"/>
      <c r="K6" s="77"/>
      <c r="L6" s="77"/>
      <c r="M6" s="77"/>
      <c r="N6" s="77"/>
      <c r="O6" s="77"/>
      <c r="P6" s="77"/>
      <c r="Q6" s="77"/>
      <c r="R6" s="77"/>
      <c r="S6" s="77"/>
      <c r="T6" s="68"/>
    </row>
    <row r="7" spans="1:20" hidden="1" x14ac:dyDescent="0.25">
      <c r="A7" s="77"/>
      <c r="B7" s="77"/>
      <c r="C7" s="77"/>
      <c r="D7" s="77"/>
      <c r="E7" s="77"/>
      <c r="F7" s="76" t="s">
        <v>1560</v>
      </c>
      <c r="G7" s="77" t="s">
        <v>1335</v>
      </c>
      <c r="H7" s="77" t="s">
        <v>1336</v>
      </c>
      <c r="I7" s="77" t="s">
        <v>1309</v>
      </c>
      <c r="J7" s="77" t="s">
        <v>1337</v>
      </c>
      <c r="K7" s="77" t="s">
        <v>1338</v>
      </c>
      <c r="L7" s="77" t="s">
        <v>1339</v>
      </c>
      <c r="M7" s="77" t="s">
        <v>772</v>
      </c>
      <c r="N7" s="77" t="s">
        <v>1340</v>
      </c>
      <c r="O7" s="77" t="s">
        <v>1341</v>
      </c>
      <c r="P7" s="77" t="s">
        <v>1342</v>
      </c>
      <c r="Q7" s="77" t="s">
        <v>1343</v>
      </c>
      <c r="R7" s="77"/>
      <c r="S7" s="77"/>
      <c r="T7" s="68"/>
    </row>
    <row r="8" spans="1:20" hidden="1" x14ac:dyDescent="0.25">
      <c r="A8" s="77"/>
      <c r="B8" s="77"/>
      <c r="C8" s="77"/>
      <c r="D8" s="77" t="s">
        <v>571</v>
      </c>
      <c r="E8" s="77" t="s">
        <v>1344</v>
      </c>
      <c r="F8" s="77" t="s">
        <v>1379</v>
      </c>
      <c r="G8" s="77" t="s">
        <v>1379</v>
      </c>
      <c r="H8" s="77" t="s">
        <v>1379</v>
      </c>
      <c r="I8" s="77" t="s">
        <v>1379</v>
      </c>
      <c r="J8" s="77" t="s">
        <v>1379</v>
      </c>
      <c r="K8" s="77" t="s">
        <v>1379</v>
      </c>
      <c r="L8" s="77" t="s">
        <v>1379</v>
      </c>
      <c r="M8" s="77" t="s">
        <v>1379</v>
      </c>
      <c r="N8" s="77" t="s">
        <v>1379</v>
      </c>
      <c r="O8" s="77" t="s">
        <v>1379</v>
      </c>
      <c r="P8" s="77" t="s">
        <v>1379</v>
      </c>
      <c r="Q8" s="77" t="s">
        <v>1379</v>
      </c>
      <c r="R8" s="77"/>
      <c r="S8" s="77"/>
      <c r="T8" s="68"/>
    </row>
    <row r="9" spans="1:20" hidden="1" x14ac:dyDescent="0.25">
      <c r="A9" s="77"/>
      <c r="B9" s="77"/>
      <c r="C9" s="77" t="s">
        <v>360</v>
      </c>
      <c r="D9" s="77" t="s">
        <v>524</v>
      </c>
      <c r="E9" s="77" t="s">
        <v>524</v>
      </c>
      <c r="F9" s="77"/>
      <c r="G9" s="77"/>
      <c r="H9" s="77"/>
      <c r="I9" s="77"/>
      <c r="J9" s="77"/>
      <c r="K9" s="77"/>
      <c r="L9" s="77"/>
      <c r="M9" s="77"/>
      <c r="N9" s="77"/>
      <c r="O9" s="77"/>
      <c r="P9" s="77"/>
      <c r="Q9" s="77"/>
      <c r="R9" s="77" t="s">
        <v>359</v>
      </c>
      <c r="S9" s="77" t="s">
        <v>361</v>
      </c>
      <c r="T9" s="68"/>
    </row>
    <row r="10" spans="1:20" x14ac:dyDescent="0.25">
      <c r="A10" s="77"/>
      <c r="B10" s="77"/>
      <c r="C10" s="77" t="s">
        <v>555</v>
      </c>
      <c r="D10" s="187" t="s">
        <v>1567</v>
      </c>
      <c r="E10" s="188"/>
      <c r="F10" s="188"/>
      <c r="G10" s="188"/>
      <c r="H10" s="188"/>
      <c r="I10" s="188"/>
      <c r="J10" s="188"/>
      <c r="K10" s="188"/>
      <c r="L10" s="188"/>
      <c r="M10" s="188"/>
      <c r="N10" s="188"/>
      <c r="O10" s="188"/>
      <c r="P10" s="188"/>
      <c r="Q10" s="189"/>
      <c r="R10" s="57"/>
      <c r="S10" s="77"/>
      <c r="T10" s="68"/>
    </row>
    <row r="11" spans="1:20" ht="45" x14ac:dyDescent="0.25">
      <c r="A11" s="77"/>
      <c r="B11" s="77"/>
      <c r="C11" s="77" t="s">
        <v>364</v>
      </c>
      <c r="D11" s="185" t="s">
        <v>572</v>
      </c>
      <c r="E11" s="185" t="s">
        <v>1564</v>
      </c>
      <c r="F11" s="120" t="s">
        <v>1563</v>
      </c>
      <c r="G11" s="103" t="s">
        <v>1346</v>
      </c>
      <c r="H11" s="103" t="s">
        <v>1347</v>
      </c>
      <c r="I11" s="103" t="s">
        <v>1348</v>
      </c>
      <c r="J11" s="103" t="s">
        <v>1349</v>
      </c>
      <c r="K11" s="103" t="s">
        <v>1363</v>
      </c>
      <c r="L11" s="103" t="s">
        <v>1350</v>
      </c>
      <c r="M11" s="103" t="s">
        <v>1351</v>
      </c>
      <c r="N11" s="103" t="s">
        <v>1352</v>
      </c>
      <c r="O11" s="103" t="s">
        <v>1353</v>
      </c>
      <c r="P11" s="103" t="s">
        <v>1354</v>
      </c>
      <c r="Q11" s="103" t="s">
        <v>1441</v>
      </c>
      <c r="R11" s="57"/>
      <c r="S11" s="77"/>
      <c r="T11" s="68"/>
    </row>
    <row r="12" spans="1:20" x14ac:dyDescent="0.25">
      <c r="A12" s="77" t="s">
        <v>521</v>
      </c>
      <c r="B12" s="77"/>
      <c r="C12" s="77" t="s">
        <v>364</v>
      </c>
      <c r="D12" s="186"/>
      <c r="E12" s="186"/>
      <c r="F12" s="103" t="s">
        <v>470</v>
      </c>
      <c r="G12" s="103" t="s">
        <v>525</v>
      </c>
      <c r="H12" s="103" t="s">
        <v>526</v>
      </c>
      <c r="I12" s="103" t="s">
        <v>527</v>
      </c>
      <c r="J12" s="103" t="s">
        <v>528</v>
      </c>
      <c r="K12" s="103" t="s">
        <v>529</v>
      </c>
      <c r="L12" s="103" t="s">
        <v>530</v>
      </c>
      <c r="M12" s="103" t="s">
        <v>531</v>
      </c>
      <c r="N12" s="103" t="s">
        <v>532</v>
      </c>
      <c r="O12" s="103" t="s">
        <v>533</v>
      </c>
      <c r="P12" s="103" t="s">
        <v>534</v>
      </c>
      <c r="Q12" s="103" t="s">
        <v>535</v>
      </c>
      <c r="R12" s="57"/>
      <c r="S12" s="77"/>
      <c r="T12" s="68"/>
    </row>
    <row r="13" spans="1:20" x14ac:dyDescent="0.25">
      <c r="A13" s="77"/>
      <c r="B13" s="77"/>
      <c r="C13" s="77" t="s">
        <v>359</v>
      </c>
      <c r="D13" s="57"/>
      <c r="E13" s="57"/>
      <c r="F13" s="68"/>
      <c r="G13" s="57"/>
      <c r="H13" s="57"/>
      <c r="I13" s="57"/>
      <c r="J13" s="57"/>
      <c r="K13" s="57"/>
      <c r="L13" s="57"/>
      <c r="M13" s="57"/>
      <c r="N13" s="57"/>
      <c r="O13" s="57"/>
      <c r="P13" s="57"/>
      <c r="Q13" s="57"/>
      <c r="R13" s="57"/>
      <c r="S13" s="77"/>
      <c r="T13" s="68"/>
    </row>
    <row r="14" spans="1:20" x14ac:dyDescent="0.25">
      <c r="A14" s="77"/>
      <c r="B14" s="77"/>
      <c r="C14" s="81"/>
      <c r="D14" s="65"/>
      <c r="E14" s="146"/>
      <c r="F14" s="88"/>
      <c r="G14" s="90"/>
      <c r="H14" s="88"/>
      <c r="I14" s="141"/>
      <c r="J14" s="140"/>
      <c r="K14" s="140"/>
      <c r="L14" s="90"/>
      <c r="M14" s="90"/>
      <c r="N14" s="145"/>
      <c r="O14" s="141"/>
      <c r="P14" s="145"/>
      <c r="Q14" s="140"/>
      <c r="R14" s="57"/>
      <c r="S14" s="77"/>
      <c r="T14" s="68"/>
    </row>
    <row r="15" spans="1:20" ht="90.75" customHeight="1" x14ac:dyDescent="0.25">
      <c r="A15" s="77"/>
      <c r="B15" s="77"/>
      <c r="C15" s="77" t="s">
        <v>359</v>
      </c>
      <c r="D15" s="190" t="s">
        <v>1657</v>
      </c>
      <c r="E15" s="236"/>
      <c r="F15" s="236"/>
      <c r="G15" s="236"/>
      <c r="H15" s="236"/>
      <c r="I15" s="236"/>
      <c r="J15" s="236"/>
      <c r="K15" s="236"/>
      <c r="L15" s="236"/>
      <c r="M15" s="236"/>
      <c r="N15" s="236"/>
      <c r="O15" s="236"/>
      <c r="P15" s="236"/>
      <c r="Q15" s="237"/>
      <c r="R15" s="57"/>
      <c r="S15" s="77"/>
      <c r="T15" s="68"/>
    </row>
    <row r="16" spans="1:20" x14ac:dyDescent="0.25">
      <c r="A16" s="77"/>
      <c r="B16" s="77"/>
      <c r="C16" s="77" t="s">
        <v>362</v>
      </c>
      <c r="D16" s="77"/>
      <c r="E16" s="77"/>
      <c r="F16" s="77"/>
      <c r="G16" s="77"/>
      <c r="H16" s="77"/>
      <c r="I16" s="77"/>
      <c r="J16" s="77"/>
      <c r="K16" s="77"/>
      <c r="L16" s="77"/>
      <c r="M16" s="77"/>
      <c r="N16" s="77"/>
      <c r="O16" s="77"/>
      <c r="P16" s="77"/>
      <c r="Q16" s="77"/>
      <c r="R16" s="77"/>
      <c r="S16" s="77" t="s">
        <v>363</v>
      </c>
      <c r="T16" s="68"/>
    </row>
  </sheetData>
  <mergeCells count="6">
    <mergeCell ref="E11:E12"/>
    <mergeCell ref="D11:D12"/>
    <mergeCell ref="D10:Q10"/>
    <mergeCell ref="D15:Q15"/>
    <mergeCell ref="E1:K1"/>
    <mergeCell ref="D3:H3"/>
  </mergeCells>
  <dataValidations count="2">
    <dataValidation type="decimal" allowBlank="1" showInputMessage="1" showErrorMessage="1" errorTitle="Input Error" error="Please enter a Whole Number between -999999999999999 and 999999999999999" sqref="G14 M14">
      <formula1>-999999999999999</formula1>
      <formula2>999999999999999</formula2>
    </dataValidation>
    <dataValidation type="decimal" allowBlank="1" showInputMessage="1" showErrorMessage="1" errorTitle="Input Error" error="Please enter a Numeric value between -999999999999999 and 999999999999999" sqref="L14">
      <formula1>-999999999999999</formula1>
      <formula2>999999999999999</formula2>
    </dataValidation>
  </dataValidation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T16"/>
  <sheetViews>
    <sheetView showGridLines="0" topLeftCell="D6" workbookViewId="0">
      <selection activeCell="E23" sqref="E23"/>
    </sheetView>
  </sheetViews>
  <sheetFormatPr defaultRowHeight="15" x14ac:dyDescent="0.25"/>
  <cols>
    <col min="1" max="3" width="0" hidden="1" customWidth="1"/>
    <col min="4" max="17" width="20.7109375" customWidth="1"/>
  </cols>
  <sheetData>
    <row r="1" spans="1:20" ht="35.1" customHeight="1" x14ac:dyDescent="0.25">
      <c r="A1" s="58" t="s">
        <v>1380</v>
      </c>
      <c r="E1" s="183" t="s">
        <v>1651</v>
      </c>
      <c r="F1" s="184"/>
      <c r="G1" s="184"/>
      <c r="H1" s="184"/>
      <c r="I1" s="184"/>
      <c r="J1" s="184"/>
      <c r="K1" s="184"/>
    </row>
    <row r="3" spans="1:20" ht="18.75" x14ac:dyDescent="0.3">
      <c r="A3" s="59"/>
      <c r="B3" s="59"/>
      <c r="C3" s="59"/>
      <c r="D3" s="196" t="s">
        <v>1672</v>
      </c>
      <c r="E3" s="197"/>
      <c r="F3" s="197"/>
      <c r="G3" s="197"/>
      <c r="H3" s="198"/>
      <c r="I3" s="59"/>
      <c r="J3" s="59"/>
      <c r="K3" s="59"/>
      <c r="L3" s="59"/>
      <c r="M3" s="59"/>
      <c r="N3" s="59"/>
      <c r="O3" s="59"/>
      <c r="P3" s="59"/>
      <c r="Q3" s="59"/>
      <c r="R3" s="59"/>
      <c r="S3" s="59"/>
    </row>
    <row r="6" spans="1:20" x14ac:dyDescent="0.25">
      <c r="A6" s="77"/>
      <c r="B6" s="77" t="b">
        <v>0</v>
      </c>
      <c r="C6" s="77" t="s">
        <v>1381</v>
      </c>
      <c r="D6" s="77"/>
      <c r="E6" s="77"/>
      <c r="F6" s="77"/>
      <c r="G6" s="77"/>
      <c r="H6" s="77"/>
      <c r="I6" s="77"/>
      <c r="J6" s="77"/>
      <c r="K6" s="77"/>
      <c r="L6" s="77"/>
      <c r="M6" s="77"/>
      <c r="N6" s="77"/>
      <c r="O6" s="77"/>
      <c r="P6" s="77"/>
      <c r="Q6" s="77"/>
      <c r="R6" s="77"/>
      <c r="S6" s="77"/>
      <c r="T6" s="68"/>
    </row>
    <row r="7" spans="1:20" hidden="1" x14ac:dyDescent="0.25">
      <c r="A7" s="77"/>
      <c r="B7" s="77"/>
      <c r="C7" s="77"/>
      <c r="D7" s="77"/>
      <c r="E7" s="77"/>
      <c r="F7" s="76" t="s">
        <v>1560</v>
      </c>
      <c r="G7" s="77" t="s">
        <v>1335</v>
      </c>
      <c r="H7" s="77" t="s">
        <v>1336</v>
      </c>
      <c r="I7" s="77" t="s">
        <v>1309</v>
      </c>
      <c r="J7" s="77" t="s">
        <v>1337</v>
      </c>
      <c r="K7" s="77" t="s">
        <v>1338</v>
      </c>
      <c r="L7" s="77" t="s">
        <v>1339</v>
      </c>
      <c r="M7" s="77" t="s">
        <v>1382</v>
      </c>
      <c r="N7" s="77" t="s">
        <v>1340</v>
      </c>
      <c r="O7" s="77" t="s">
        <v>1341</v>
      </c>
      <c r="P7" s="77" t="s">
        <v>1342</v>
      </c>
      <c r="Q7" s="77" t="s">
        <v>1343</v>
      </c>
      <c r="R7" s="77"/>
      <c r="S7" s="77"/>
      <c r="T7" s="68"/>
    </row>
    <row r="8" spans="1:20" hidden="1" x14ac:dyDescent="0.25">
      <c r="A8" s="77"/>
      <c r="B8" s="77"/>
      <c r="C8" s="77"/>
      <c r="D8" s="77" t="s">
        <v>571</v>
      </c>
      <c r="E8" s="77" t="s">
        <v>1344</v>
      </c>
      <c r="F8" s="77" t="s">
        <v>1383</v>
      </c>
      <c r="G8" s="77" t="s">
        <v>1383</v>
      </c>
      <c r="H8" s="77" t="s">
        <v>1383</v>
      </c>
      <c r="I8" s="77" t="s">
        <v>1383</v>
      </c>
      <c r="J8" s="77" t="s">
        <v>1383</v>
      </c>
      <c r="K8" s="77" t="s">
        <v>1383</v>
      </c>
      <c r="L8" s="77" t="s">
        <v>1383</v>
      </c>
      <c r="M8" s="77" t="s">
        <v>1383</v>
      </c>
      <c r="N8" s="77" t="s">
        <v>1383</v>
      </c>
      <c r="O8" s="77" t="s">
        <v>1383</v>
      </c>
      <c r="P8" s="77" t="s">
        <v>1383</v>
      </c>
      <c r="Q8" s="77" t="s">
        <v>1383</v>
      </c>
      <c r="R8" s="77"/>
      <c r="S8" s="77"/>
      <c r="T8" s="68"/>
    </row>
    <row r="9" spans="1:20" hidden="1" x14ac:dyDescent="0.25">
      <c r="A9" s="77"/>
      <c r="B9" s="77"/>
      <c r="C9" s="77" t="s">
        <v>360</v>
      </c>
      <c r="D9" s="77" t="s">
        <v>524</v>
      </c>
      <c r="E9" s="77" t="s">
        <v>524</v>
      </c>
      <c r="F9" s="77"/>
      <c r="G9" s="77"/>
      <c r="H9" s="77"/>
      <c r="I9" s="77"/>
      <c r="J9" s="77"/>
      <c r="K9" s="77"/>
      <c r="L9" s="77"/>
      <c r="M9" s="77"/>
      <c r="N9" s="77"/>
      <c r="O9" s="77"/>
      <c r="P9" s="77"/>
      <c r="Q9" s="77"/>
      <c r="R9" s="77" t="s">
        <v>359</v>
      </c>
      <c r="S9" s="77" t="s">
        <v>361</v>
      </c>
      <c r="T9" s="68"/>
    </row>
    <row r="10" spans="1:20" x14ac:dyDescent="0.25">
      <c r="A10" s="77"/>
      <c r="B10" s="77"/>
      <c r="C10" s="77" t="s">
        <v>555</v>
      </c>
      <c r="D10" s="187" t="s">
        <v>1568</v>
      </c>
      <c r="E10" s="188"/>
      <c r="F10" s="188"/>
      <c r="G10" s="188"/>
      <c r="H10" s="188"/>
      <c r="I10" s="188"/>
      <c r="J10" s="188"/>
      <c r="K10" s="188"/>
      <c r="L10" s="188"/>
      <c r="M10" s="188"/>
      <c r="N10" s="188"/>
      <c r="O10" s="188"/>
      <c r="P10" s="188"/>
      <c r="Q10" s="189"/>
      <c r="R10" s="59"/>
      <c r="S10" s="77"/>
      <c r="T10" s="68"/>
    </row>
    <row r="11" spans="1:20" ht="45" x14ac:dyDescent="0.25">
      <c r="A11" s="77"/>
      <c r="B11" s="77"/>
      <c r="C11" s="77" t="s">
        <v>364</v>
      </c>
      <c r="D11" s="185" t="s">
        <v>572</v>
      </c>
      <c r="E11" s="185" t="s">
        <v>1564</v>
      </c>
      <c r="F11" s="120" t="s">
        <v>1563</v>
      </c>
      <c r="G11" s="103" t="s">
        <v>1346</v>
      </c>
      <c r="H11" s="103" t="s">
        <v>1347</v>
      </c>
      <c r="I11" s="103" t="s">
        <v>1384</v>
      </c>
      <c r="J11" s="103" t="s">
        <v>1349</v>
      </c>
      <c r="K11" s="103" t="s">
        <v>1363</v>
      </c>
      <c r="L11" s="103" t="s">
        <v>1350</v>
      </c>
      <c r="M11" s="103" t="s">
        <v>1351</v>
      </c>
      <c r="N11" s="103" t="s">
        <v>1352</v>
      </c>
      <c r="O11" s="103" t="s">
        <v>1353</v>
      </c>
      <c r="P11" s="103" t="s">
        <v>1354</v>
      </c>
      <c r="Q11" s="103" t="s">
        <v>1441</v>
      </c>
      <c r="R11" s="59"/>
      <c r="S11" s="77"/>
      <c r="T11" s="68"/>
    </row>
    <row r="12" spans="1:20" x14ac:dyDescent="0.25">
      <c r="A12" s="77" t="s">
        <v>521</v>
      </c>
      <c r="B12" s="77"/>
      <c r="C12" s="77" t="s">
        <v>364</v>
      </c>
      <c r="D12" s="186"/>
      <c r="E12" s="186"/>
      <c r="F12" s="103" t="s">
        <v>470</v>
      </c>
      <c r="G12" s="103" t="s">
        <v>525</v>
      </c>
      <c r="H12" s="103" t="s">
        <v>526</v>
      </c>
      <c r="I12" s="103" t="s">
        <v>527</v>
      </c>
      <c r="J12" s="103" t="s">
        <v>528</v>
      </c>
      <c r="K12" s="103" t="s">
        <v>529</v>
      </c>
      <c r="L12" s="103" t="s">
        <v>530</v>
      </c>
      <c r="M12" s="103" t="s">
        <v>531</v>
      </c>
      <c r="N12" s="103" t="s">
        <v>532</v>
      </c>
      <c r="O12" s="103" t="s">
        <v>533</v>
      </c>
      <c r="P12" s="103" t="s">
        <v>534</v>
      </c>
      <c r="Q12" s="103" t="s">
        <v>535</v>
      </c>
      <c r="R12" s="59"/>
      <c r="S12" s="77"/>
      <c r="T12" s="68"/>
    </row>
    <row r="13" spans="1:20" x14ac:dyDescent="0.25">
      <c r="A13" s="77"/>
      <c r="B13" s="77"/>
      <c r="C13" s="77" t="s">
        <v>359</v>
      </c>
      <c r="D13" s="59"/>
      <c r="E13" s="59"/>
      <c r="F13" s="68"/>
      <c r="G13" s="59"/>
      <c r="H13" s="59"/>
      <c r="I13" s="59"/>
      <c r="J13" s="59"/>
      <c r="K13" s="59"/>
      <c r="L13" s="59"/>
      <c r="M13" s="59"/>
      <c r="N13" s="59"/>
      <c r="O13" s="59"/>
      <c r="P13" s="59"/>
      <c r="Q13" s="59"/>
      <c r="R13" s="59"/>
      <c r="S13" s="77"/>
      <c r="T13" s="68"/>
    </row>
    <row r="14" spans="1:20" x14ac:dyDescent="0.25">
      <c r="A14" s="77"/>
      <c r="B14" s="77"/>
      <c r="C14" s="81"/>
      <c r="D14" s="65"/>
      <c r="E14" s="146"/>
      <c r="F14" s="88"/>
      <c r="G14" s="90"/>
      <c r="H14" s="88"/>
      <c r="I14" s="141"/>
      <c r="J14" s="140"/>
      <c r="K14" s="140"/>
      <c r="L14" s="90"/>
      <c r="M14" s="90"/>
      <c r="N14" s="145"/>
      <c r="O14" s="141"/>
      <c r="P14" s="145"/>
      <c r="Q14" s="140"/>
      <c r="R14" s="59"/>
      <c r="S14" s="77"/>
      <c r="T14" s="68"/>
    </row>
    <row r="15" spans="1:20" ht="89.25" customHeight="1" x14ac:dyDescent="0.25">
      <c r="A15" s="77"/>
      <c r="B15" s="77"/>
      <c r="C15" s="77" t="s">
        <v>359</v>
      </c>
      <c r="D15" s="190" t="s">
        <v>1656</v>
      </c>
      <c r="E15" s="236"/>
      <c r="F15" s="236"/>
      <c r="G15" s="236"/>
      <c r="H15" s="236"/>
      <c r="I15" s="236"/>
      <c r="J15" s="236"/>
      <c r="K15" s="236"/>
      <c r="L15" s="236"/>
      <c r="M15" s="236"/>
      <c r="N15" s="236"/>
      <c r="O15" s="236"/>
      <c r="P15" s="236"/>
      <c r="Q15" s="237"/>
      <c r="R15" s="59"/>
      <c r="S15" s="77"/>
      <c r="T15" s="68"/>
    </row>
    <row r="16" spans="1:20" x14ac:dyDescent="0.25">
      <c r="A16" s="77"/>
      <c r="B16" s="77"/>
      <c r="C16" s="77" t="s">
        <v>362</v>
      </c>
      <c r="D16" s="77"/>
      <c r="E16" s="77"/>
      <c r="F16" s="77"/>
      <c r="G16" s="77"/>
      <c r="H16" s="77"/>
      <c r="I16" s="77"/>
      <c r="J16" s="77"/>
      <c r="K16" s="77"/>
      <c r="L16" s="77"/>
      <c r="M16" s="77"/>
      <c r="N16" s="77"/>
      <c r="O16" s="77"/>
      <c r="P16" s="77"/>
      <c r="Q16" s="77"/>
      <c r="R16" s="77"/>
      <c r="S16" s="77" t="s">
        <v>363</v>
      </c>
      <c r="T16" s="68"/>
    </row>
  </sheetData>
  <mergeCells count="6">
    <mergeCell ref="D10:Q10"/>
    <mergeCell ref="D11:D12"/>
    <mergeCell ref="E11:E12"/>
    <mergeCell ref="D15:Q15"/>
    <mergeCell ref="E1:K1"/>
    <mergeCell ref="D3:H3"/>
  </mergeCells>
  <dataValidations count="2">
    <dataValidation type="decimal" allowBlank="1" showInputMessage="1" showErrorMessage="1" errorTitle="Input Error" error="Please enter a Whole Number between -999999999999999 and 999999999999999" sqref="G14 M14">
      <formula1>-999999999999999</formula1>
      <formula2>999999999999999</formula2>
    </dataValidation>
    <dataValidation type="decimal" allowBlank="1" showInputMessage="1" showErrorMessage="1" errorTitle="Input Error" error="Please enter a Numeric value between -999999999999999 and 999999999999999" sqref="L14">
      <formula1>-999999999999999</formula1>
      <formula2>999999999999999</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H25" sqref="H25"/>
    </sheetView>
  </sheetViews>
  <sheetFormatPr defaultRowHeight="15" x14ac:dyDescent="0.25"/>
  <sheetData/>
  <sheetProtection password="A44A" sheet="1" objects="1" scenarios="1"/>
  <phoneticPr fontId="2"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M16"/>
  <sheetViews>
    <sheetView showGridLines="0" topLeftCell="D1" workbookViewId="0">
      <selection activeCell="J12" sqref="J12"/>
    </sheetView>
  </sheetViews>
  <sheetFormatPr defaultRowHeight="15" x14ac:dyDescent="0.25"/>
  <cols>
    <col min="1" max="3" width="0" hidden="1" customWidth="1"/>
    <col min="4" max="10" width="20.7109375" customWidth="1"/>
  </cols>
  <sheetData>
    <row r="1" spans="1:13" ht="35.1" customHeight="1" x14ac:dyDescent="0.25">
      <c r="A1" s="60" t="s">
        <v>1385</v>
      </c>
      <c r="E1" s="183" t="s">
        <v>1652</v>
      </c>
      <c r="F1" s="184"/>
      <c r="G1" s="184"/>
      <c r="H1" s="184"/>
      <c r="I1" s="184"/>
      <c r="J1" s="184"/>
      <c r="K1" s="184"/>
    </row>
    <row r="3" spans="1:13" ht="18.75" x14ac:dyDescent="0.3">
      <c r="A3" s="61"/>
      <c r="B3" s="61"/>
      <c r="C3" s="61"/>
      <c r="D3" s="196" t="s">
        <v>1672</v>
      </c>
      <c r="E3" s="197"/>
      <c r="F3" s="197"/>
      <c r="G3" s="197"/>
      <c r="H3" s="198"/>
      <c r="I3" s="61"/>
      <c r="J3" s="61"/>
      <c r="K3" s="61"/>
      <c r="L3" s="61"/>
    </row>
    <row r="6" spans="1:13" x14ac:dyDescent="0.25">
      <c r="A6" s="77"/>
      <c r="B6" s="77" t="b">
        <v>0</v>
      </c>
      <c r="C6" s="77" t="s">
        <v>1386</v>
      </c>
      <c r="D6" s="77"/>
      <c r="E6" s="77"/>
      <c r="F6" s="77"/>
      <c r="G6" s="77"/>
      <c r="H6" s="77"/>
      <c r="I6" s="77"/>
      <c r="J6" s="77"/>
      <c r="K6" s="77"/>
      <c r="L6" s="77"/>
      <c r="M6" s="68"/>
    </row>
    <row r="7" spans="1:13" hidden="1" x14ac:dyDescent="0.25">
      <c r="A7" s="77"/>
      <c r="B7" s="77"/>
      <c r="C7" s="77"/>
      <c r="D7" s="77"/>
      <c r="E7" s="77"/>
      <c r="F7" s="77"/>
      <c r="G7" s="76" t="s">
        <v>1560</v>
      </c>
      <c r="H7" s="77" t="s">
        <v>810</v>
      </c>
      <c r="I7" s="77" t="s">
        <v>1360</v>
      </c>
      <c r="J7" s="77" t="s">
        <v>1387</v>
      </c>
      <c r="K7" s="77"/>
      <c r="L7" s="77"/>
      <c r="M7" s="68"/>
    </row>
    <row r="8" spans="1:13" hidden="1" x14ac:dyDescent="0.25">
      <c r="A8" s="77"/>
      <c r="B8" s="77"/>
      <c r="C8" s="77"/>
      <c r="D8" s="77" t="s">
        <v>1223</v>
      </c>
      <c r="E8" s="77" t="s">
        <v>1388</v>
      </c>
      <c r="F8" s="77" t="s">
        <v>1389</v>
      </c>
      <c r="G8" s="77"/>
      <c r="H8" s="77"/>
      <c r="I8" s="77"/>
      <c r="J8" s="77"/>
      <c r="K8" s="77"/>
      <c r="L8" s="77"/>
      <c r="M8" s="68"/>
    </row>
    <row r="9" spans="1:13" hidden="1" x14ac:dyDescent="0.25">
      <c r="A9" s="77"/>
      <c r="B9" s="77"/>
      <c r="C9" s="77" t="s">
        <v>360</v>
      </c>
      <c r="D9" s="77" t="s">
        <v>524</v>
      </c>
      <c r="E9" s="77" t="s">
        <v>1077</v>
      </c>
      <c r="F9" s="77" t="s">
        <v>1077</v>
      </c>
      <c r="G9" s="77"/>
      <c r="H9" s="77"/>
      <c r="I9" s="77"/>
      <c r="J9" s="77"/>
      <c r="K9" s="77" t="s">
        <v>359</v>
      </c>
      <c r="L9" s="77" t="s">
        <v>361</v>
      </c>
      <c r="M9" s="68"/>
    </row>
    <row r="10" spans="1:13" x14ac:dyDescent="0.25">
      <c r="A10" s="77"/>
      <c r="B10" s="77"/>
      <c r="C10" s="77" t="s">
        <v>555</v>
      </c>
      <c r="D10" s="187" t="s">
        <v>1569</v>
      </c>
      <c r="E10" s="188"/>
      <c r="F10" s="188"/>
      <c r="G10" s="188"/>
      <c r="H10" s="188"/>
      <c r="I10" s="188"/>
      <c r="J10" s="189"/>
      <c r="K10" s="61"/>
      <c r="L10" s="77"/>
      <c r="M10" s="68"/>
    </row>
    <row r="11" spans="1:13" ht="30" x14ac:dyDescent="0.25">
      <c r="A11" s="77"/>
      <c r="B11" s="77"/>
      <c r="C11" s="77" t="s">
        <v>364</v>
      </c>
      <c r="D11" s="185" t="s">
        <v>1390</v>
      </c>
      <c r="E11" s="185" t="s">
        <v>1391</v>
      </c>
      <c r="F11" s="185" t="s">
        <v>1392</v>
      </c>
      <c r="G11" s="120" t="s">
        <v>1563</v>
      </c>
      <c r="H11" s="103" t="s">
        <v>1393</v>
      </c>
      <c r="I11" s="103" t="s">
        <v>1365</v>
      </c>
      <c r="J11" s="103" t="s">
        <v>1684</v>
      </c>
      <c r="K11" s="61"/>
      <c r="L11" s="77"/>
      <c r="M11" s="68"/>
    </row>
    <row r="12" spans="1:13" x14ac:dyDescent="0.25">
      <c r="A12" s="77" t="s">
        <v>521</v>
      </c>
      <c r="B12" s="77"/>
      <c r="C12" s="77" t="s">
        <v>364</v>
      </c>
      <c r="D12" s="186"/>
      <c r="E12" s="186"/>
      <c r="F12" s="186"/>
      <c r="G12" s="103" t="s">
        <v>470</v>
      </c>
      <c r="H12" s="103" t="s">
        <v>525</v>
      </c>
      <c r="I12" s="103" t="s">
        <v>526</v>
      </c>
      <c r="J12" s="103" t="s">
        <v>527</v>
      </c>
      <c r="K12" s="61"/>
      <c r="L12" s="77"/>
      <c r="M12" s="68"/>
    </row>
    <row r="13" spans="1:13" x14ac:dyDescent="0.25">
      <c r="A13" s="77"/>
      <c r="B13" s="77"/>
      <c r="C13" s="77" t="s">
        <v>359</v>
      </c>
      <c r="D13" s="61"/>
      <c r="E13" s="61"/>
      <c r="F13" s="61"/>
      <c r="G13" s="68"/>
      <c r="H13" s="61"/>
      <c r="I13" s="61"/>
      <c r="J13" s="61"/>
      <c r="K13" s="61"/>
      <c r="L13" s="77"/>
      <c r="M13" s="68"/>
    </row>
    <row r="14" spans="1:13" x14ac:dyDescent="0.25">
      <c r="A14" s="77"/>
      <c r="B14" s="77"/>
      <c r="C14" s="81"/>
      <c r="D14" s="146"/>
      <c r="E14" s="144"/>
      <c r="F14" s="144"/>
      <c r="G14" s="100"/>
      <c r="H14" s="90"/>
      <c r="I14" s="145"/>
      <c r="J14" s="90"/>
      <c r="K14" s="61"/>
      <c r="L14" s="77"/>
      <c r="M14" s="68"/>
    </row>
    <row r="15" spans="1:13" x14ac:dyDescent="0.25">
      <c r="A15" s="77"/>
      <c r="B15" s="77"/>
      <c r="C15" s="77" t="s">
        <v>359</v>
      </c>
      <c r="D15" s="61"/>
      <c r="E15" s="61"/>
      <c r="F15" s="61"/>
      <c r="G15" s="68"/>
      <c r="H15" s="61"/>
      <c r="I15" s="61"/>
      <c r="J15" s="61"/>
      <c r="K15" s="61"/>
      <c r="L15" s="77"/>
      <c r="M15" s="68"/>
    </row>
    <row r="16" spans="1:13" x14ac:dyDescent="0.25">
      <c r="A16" s="77"/>
      <c r="B16" s="77"/>
      <c r="C16" s="77" t="s">
        <v>362</v>
      </c>
      <c r="D16" s="77"/>
      <c r="E16" s="77"/>
      <c r="F16" s="77"/>
      <c r="G16" s="77"/>
      <c r="H16" s="77"/>
      <c r="I16" s="77"/>
      <c r="J16" s="77"/>
      <c r="K16" s="77"/>
      <c r="L16" s="77" t="s">
        <v>363</v>
      </c>
      <c r="M16" s="68"/>
    </row>
  </sheetData>
  <mergeCells count="6">
    <mergeCell ref="F11:F12"/>
    <mergeCell ref="D11:D12"/>
    <mergeCell ref="E11:E12"/>
    <mergeCell ref="D10:J10"/>
    <mergeCell ref="E1:K1"/>
    <mergeCell ref="D3:H3"/>
  </mergeCells>
  <dataValidations count="1">
    <dataValidation type="decimal" allowBlank="1" showInputMessage="1" showErrorMessage="1" errorTitle="Input Error" error="Please enter a Whole Number between -999999999999999 and 999999999999999" sqref="H14 J14">
      <formula1>-999999999999999</formula1>
      <formula2>999999999999999</formula2>
    </dataValidation>
  </dataValidation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N16"/>
  <sheetViews>
    <sheetView showGridLines="0" topLeftCell="D1" workbookViewId="0">
      <selection activeCell="H6" sqref="H6"/>
    </sheetView>
  </sheetViews>
  <sheetFormatPr defaultRowHeight="15" x14ac:dyDescent="0.25"/>
  <cols>
    <col min="1" max="3" width="0" hidden="1" customWidth="1"/>
    <col min="4" max="7" width="20.7109375" customWidth="1"/>
    <col min="8" max="8" width="24.140625" customWidth="1"/>
    <col min="9" max="10" width="20.7109375" customWidth="1"/>
  </cols>
  <sheetData>
    <row r="1" spans="1:14" ht="35.1" customHeight="1" x14ac:dyDescent="0.25">
      <c r="A1" s="62" t="s">
        <v>1394</v>
      </c>
      <c r="E1" s="183" t="s">
        <v>1653</v>
      </c>
      <c r="F1" s="184"/>
      <c r="G1" s="184"/>
      <c r="H1" s="184"/>
      <c r="I1" s="184"/>
      <c r="J1" s="184"/>
      <c r="K1" s="184"/>
    </row>
    <row r="3" spans="1:14" ht="18.75" x14ac:dyDescent="0.3">
      <c r="A3" s="63"/>
      <c r="B3" s="63"/>
      <c r="C3" s="63"/>
      <c r="D3" s="196" t="s">
        <v>1672</v>
      </c>
      <c r="E3" s="197"/>
      <c r="F3" s="197"/>
      <c r="G3" s="197"/>
      <c r="H3" s="198"/>
      <c r="I3" s="63"/>
      <c r="J3" s="63"/>
      <c r="K3" s="63"/>
      <c r="L3" s="63"/>
      <c r="M3" s="63"/>
    </row>
    <row r="6" spans="1:14" x14ac:dyDescent="0.25">
      <c r="A6" s="77"/>
      <c r="B6" s="77" t="b">
        <v>0</v>
      </c>
      <c r="C6" s="77" t="s">
        <v>1395</v>
      </c>
      <c r="D6" s="77"/>
      <c r="E6" s="77"/>
      <c r="F6" s="77"/>
      <c r="G6" s="77"/>
      <c r="H6" s="77"/>
      <c r="I6" s="77"/>
      <c r="J6" s="77"/>
      <c r="K6" s="77"/>
      <c r="L6" s="77"/>
      <c r="M6" s="68"/>
      <c r="N6" s="63"/>
    </row>
    <row r="7" spans="1:14" hidden="1" x14ac:dyDescent="0.25">
      <c r="A7" s="77"/>
      <c r="B7" s="77"/>
      <c r="C7" s="77"/>
      <c r="D7" s="77"/>
      <c r="E7" s="76" t="s">
        <v>1560</v>
      </c>
      <c r="F7" s="77" t="s">
        <v>1396</v>
      </c>
      <c r="G7" s="77" t="s">
        <v>1397</v>
      </c>
      <c r="H7" s="77" t="s">
        <v>1570</v>
      </c>
      <c r="I7" s="77" t="s">
        <v>846</v>
      </c>
      <c r="J7" s="77" t="s">
        <v>846</v>
      </c>
      <c r="K7" s="77"/>
      <c r="L7" s="77"/>
      <c r="M7" s="68"/>
      <c r="N7" s="63"/>
    </row>
    <row r="8" spans="1:14" hidden="1" x14ac:dyDescent="0.25">
      <c r="A8" s="77"/>
      <c r="B8" s="77"/>
      <c r="C8" s="77"/>
      <c r="D8" s="77" t="s">
        <v>1398</v>
      </c>
      <c r="E8" s="77"/>
      <c r="F8" s="77"/>
      <c r="G8" s="77"/>
      <c r="H8" s="77"/>
      <c r="I8" s="77"/>
      <c r="J8" s="77"/>
      <c r="K8" s="77"/>
      <c r="L8" s="77"/>
      <c r="M8" s="68"/>
      <c r="N8" s="63"/>
    </row>
    <row r="9" spans="1:14" hidden="1" x14ac:dyDescent="0.25">
      <c r="A9" s="77"/>
      <c r="B9" s="77"/>
      <c r="C9" s="77" t="s">
        <v>360</v>
      </c>
      <c r="D9" s="77" t="s">
        <v>524</v>
      </c>
      <c r="E9" s="77"/>
      <c r="F9" s="77"/>
      <c r="G9" s="77"/>
      <c r="H9" s="77"/>
      <c r="I9" s="77"/>
      <c r="J9" s="77"/>
      <c r="K9" s="77" t="s">
        <v>359</v>
      </c>
      <c r="L9" s="77" t="s">
        <v>361</v>
      </c>
      <c r="M9" s="68"/>
      <c r="N9" s="63"/>
    </row>
    <row r="10" spans="1:14" x14ac:dyDescent="0.25">
      <c r="A10" s="77"/>
      <c r="B10" s="77"/>
      <c r="C10" s="77" t="s">
        <v>555</v>
      </c>
      <c r="D10" s="187" t="s">
        <v>1724</v>
      </c>
      <c r="E10" s="188"/>
      <c r="F10" s="188"/>
      <c r="G10" s="188"/>
      <c r="H10" s="188"/>
      <c r="I10" s="188"/>
      <c r="J10" s="189"/>
      <c r="K10" s="63"/>
      <c r="L10" s="77"/>
      <c r="M10" s="68"/>
      <c r="N10" s="63"/>
    </row>
    <row r="11" spans="1:14" ht="75" customHeight="1" x14ac:dyDescent="0.25">
      <c r="A11" s="77"/>
      <c r="B11" s="77"/>
      <c r="C11" s="77" t="s">
        <v>364</v>
      </c>
      <c r="D11" s="185" t="s">
        <v>1708</v>
      </c>
      <c r="E11" s="120" t="s">
        <v>1563</v>
      </c>
      <c r="F11" s="103" t="s">
        <v>1399</v>
      </c>
      <c r="G11" s="103" t="s">
        <v>1400</v>
      </c>
      <c r="H11" s="176" t="s">
        <v>1709</v>
      </c>
      <c r="I11" s="103" t="s">
        <v>1401</v>
      </c>
      <c r="J11" s="103" t="s">
        <v>1573</v>
      </c>
      <c r="K11" s="63"/>
      <c r="L11" s="77"/>
      <c r="M11" s="68"/>
      <c r="N11" s="63"/>
    </row>
    <row r="12" spans="1:14" x14ac:dyDescent="0.25">
      <c r="A12" s="77" t="s">
        <v>521</v>
      </c>
      <c r="B12" s="77"/>
      <c r="C12" s="77" t="s">
        <v>364</v>
      </c>
      <c r="D12" s="186"/>
      <c r="E12" s="103" t="s">
        <v>470</v>
      </c>
      <c r="F12" s="103" t="s">
        <v>525</v>
      </c>
      <c r="G12" s="103" t="s">
        <v>526</v>
      </c>
      <c r="H12" s="103" t="s">
        <v>527</v>
      </c>
      <c r="I12" s="103" t="s">
        <v>528</v>
      </c>
      <c r="J12" s="103" t="s">
        <v>529</v>
      </c>
      <c r="K12" s="63"/>
      <c r="L12" s="77"/>
      <c r="M12" s="68"/>
      <c r="N12" s="63"/>
    </row>
    <row r="13" spans="1:14" x14ac:dyDescent="0.25">
      <c r="A13" s="77"/>
      <c r="B13" s="77"/>
      <c r="C13" s="77" t="s">
        <v>359</v>
      </c>
      <c r="D13" s="63"/>
      <c r="E13" s="68"/>
      <c r="F13" s="63"/>
      <c r="G13" s="63"/>
      <c r="H13" s="63"/>
      <c r="I13" s="63"/>
      <c r="J13" s="63"/>
      <c r="K13" s="63"/>
      <c r="L13" s="77"/>
      <c r="M13" s="68"/>
      <c r="N13" s="63"/>
    </row>
    <row r="14" spans="1:14" x14ac:dyDescent="0.25">
      <c r="A14" s="77"/>
      <c r="B14" s="77"/>
      <c r="C14" s="81"/>
      <c r="D14" s="146"/>
      <c r="E14" s="100"/>
      <c r="F14" s="141"/>
      <c r="G14" s="145"/>
      <c r="H14" s="88"/>
      <c r="I14" s="90"/>
      <c r="J14" s="90"/>
      <c r="K14" s="63"/>
      <c r="L14" s="77"/>
      <c r="M14" s="68"/>
      <c r="N14" s="63"/>
    </row>
    <row r="15" spans="1:14" x14ac:dyDescent="0.25">
      <c r="A15" s="77"/>
      <c r="B15" s="77"/>
      <c r="C15" s="77" t="s">
        <v>359</v>
      </c>
      <c r="D15" s="63"/>
      <c r="E15" s="68"/>
      <c r="F15" s="63"/>
      <c r="G15" s="63"/>
      <c r="H15" s="63"/>
      <c r="I15" s="63"/>
      <c r="J15" s="63"/>
      <c r="K15" s="63"/>
      <c r="L15" s="77"/>
      <c r="M15" s="68"/>
      <c r="N15" s="63"/>
    </row>
    <row r="16" spans="1:14" x14ac:dyDescent="0.25">
      <c r="A16" s="77"/>
      <c r="B16" s="77"/>
      <c r="C16" s="77" t="s">
        <v>362</v>
      </c>
      <c r="D16" s="77"/>
      <c r="E16" s="77"/>
      <c r="F16" s="77"/>
      <c r="G16" s="77"/>
      <c r="H16" s="77"/>
      <c r="I16" s="77"/>
      <c r="J16" s="77"/>
      <c r="K16" s="77"/>
      <c r="L16" s="77" t="s">
        <v>363</v>
      </c>
      <c r="M16" s="68"/>
      <c r="N16" s="63"/>
    </row>
  </sheetData>
  <mergeCells count="4">
    <mergeCell ref="D11:D12"/>
    <mergeCell ref="D10:J10"/>
    <mergeCell ref="E1:K1"/>
    <mergeCell ref="D3:H3"/>
  </mergeCells>
  <dataValidations count="1">
    <dataValidation type="decimal" allowBlank="1" showInputMessage="1" showErrorMessage="1" errorTitle="Input Error" error="Please enter a Whole Number between -999999999999999 and 999999999999999" sqref="I14:J14">
      <formula1>-999999999999999</formula1>
      <formula2>999999999999999</formula2>
    </dataValidation>
  </dataValidation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R17"/>
  <sheetViews>
    <sheetView showGridLines="0" topLeftCell="D1" workbookViewId="0">
      <selection activeCell="G18" sqref="G18"/>
    </sheetView>
  </sheetViews>
  <sheetFormatPr defaultRowHeight="15" x14ac:dyDescent="0.25"/>
  <cols>
    <col min="1" max="3" width="0" hidden="1" customWidth="1"/>
    <col min="4" max="4" width="15.7109375" customWidth="1"/>
    <col min="5" max="16" width="20.7109375" customWidth="1"/>
  </cols>
  <sheetData>
    <row r="1" spans="1:18" ht="35.1" customHeight="1" x14ac:dyDescent="0.25">
      <c r="A1" s="64" t="s">
        <v>1402</v>
      </c>
      <c r="E1" s="183" t="s">
        <v>1654</v>
      </c>
      <c r="F1" s="184"/>
      <c r="G1" s="184"/>
      <c r="H1" s="184"/>
      <c r="I1" s="184"/>
      <c r="J1" s="184"/>
      <c r="K1" s="184"/>
    </row>
    <row r="4" spans="1:18" ht="18.75" x14ac:dyDescent="0.3">
      <c r="D4" s="196" t="s">
        <v>1672</v>
      </c>
      <c r="E4" s="197"/>
      <c r="F4" s="197"/>
      <c r="G4" s="197"/>
      <c r="H4" s="198"/>
      <c r="I4" s="12"/>
      <c r="J4" s="12"/>
      <c r="K4" s="12"/>
      <c r="L4" s="12"/>
      <c r="M4" s="12"/>
      <c r="N4" s="12"/>
      <c r="O4" s="12"/>
      <c r="P4" s="12"/>
    </row>
    <row r="5" spans="1:18" s="9" customFormat="1" x14ac:dyDescent="0.25"/>
    <row r="6" spans="1:18" s="9" customFormat="1" x14ac:dyDescent="0.25"/>
    <row r="7" spans="1:18" s="9" customFormat="1" x14ac:dyDescent="0.25">
      <c r="A7" s="76"/>
      <c r="B7" s="76"/>
      <c r="C7" s="76" t="s">
        <v>523</v>
      </c>
      <c r="D7" s="76"/>
      <c r="E7" s="76"/>
      <c r="F7" s="76"/>
      <c r="G7" s="76"/>
      <c r="H7" s="76"/>
      <c r="I7" s="76"/>
      <c r="J7" s="76"/>
      <c r="K7" s="76"/>
      <c r="L7" s="76"/>
      <c r="M7" s="76"/>
      <c r="N7" s="76"/>
      <c r="O7" s="76"/>
      <c r="P7" s="76"/>
      <c r="Q7" s="76"/>
      <c r="R7" s="76"/>
    </row>
    <row r="8" spans="1:18" s="9" customFormat="1" hidden="1" x14ac:dyDescent="0.25">
      <c r="A8" s="76"/>
      <c r="B8" s="76"/>
      <c r="C8" s="76"/>
      <c r="D8" s="76"/>
      <c r="E8" s="76" t="s">
        <v>546</v>
      </c>
      <c r="F8" s="76" t="s">
        <v>547</v>
      </c>
      <c r="G8" s="76" t="s">
        <v>548</v>
      </c>
      <c r="H8" s="76" t="s">
        <v>549</v>
      </c>
      <c r="I8" s="76" t="s">
        <v>550</v>
      </c>
      <c r="J8" s="76" t="s">
        <v>1660</v>
      </c>
      <c r="K8" s="76" t="s">
        <v>1661</v>
      </c>
      <c r="L8" s="76" t="s">
        <v>551</v>
      </c>
      <c r="M8" s="76" t="s">
        <v>552</v>
      </c>
      <c r="N8" s="76" t="s">
        <v>553</v>
      </c>
      <c r="O8" s="76" t="s">
        <v>554</v>
      </c>
      <c r="P8" s="76" t="s">
        <v>1040</v>
      </c>
      <c r="Q8" s="76"/>
      <c r="R8" s="76"/>
    </row>
    <row r="9" spans="1:18" s="9" customFormat="1" hidden="1" x14ac:dyDescent="0.25">
      <c r="A9" s="76"/>
      <c r="B9" s="76"/>
      <c r="C9" s="76"/>
      <c r="D9" s="76" t="s">
        <v>571</v>
      </c>
      <c r="E9" s="76"/>
      <c r="F9" s="76"/>
      <c r="G9" s="76"/>
      <c r="H9" s="76"/>
      <c r="I9" s="76"/>
      <c r="J9" s="76"/>
      <c r="K9" s="76"/>
      <c r="L9" s="76"/>
      <c r="M9" s="76"/>
      <c r="N9" s="76"/>
      <c r="O9" s="76"/>
      <c r="P9" s="76"/>
      <c r="Q9" s="76"/>
      <c r="R9" s="76"/>
    </row>
    <row r="10" spans="1:18" s="9" customFormat="1" hidden="1" x14ac:dyDescent="0.25">
      <c r="A10" s="76"/>
      <c r="B10" s="76"/>
      <c r="C10" s="76" t="s">
        <v>360</v>
      </c>
      <c r="D10" s="76" t="s">
        <v>524</v>
      </c>
      <c r="E10" s="76"/>
      <c r="F10" s="76"/>
      <c r="G10" s="76"/>
      <c r="H10" s="76"/>
      <c r="I10" s="76"/>
      <c r="J10" s="76"/>
      <c r="K10" s="76"/>
      <c r="L10" s="76"/>
      <c r="M10" s="76"/>
      <c r="N10" s="76"/>
      <c r="O10" s="76"/>
      <c r="P10" s="76"/>
      <c r="Q10" s="76" t="s">
        <v>359</v>
      </c>
      <c r="R10" s="76" t="s">
        <v>361</v>
      </c>
    </row>
    <row r="11" spans="1:18" s="9" customFormat="1" x14ac:dyDescent="0.25">
      <c r="A11" s="76"/>
      <c r="B11" s="76"/>
      <c r="C11" s="76" t="s">
        <v>555</v>
      </c>
      <c r="D11" s="193" t="s">
        <v>1683</v>
      </c>
      <c r="E11" s="194"/>
      <c r="F11" s="194"/>
      <c r="G11" s="194"/>
      <c r="H11" s="194"/>
      <c r="I11" s="194"/>
      <c r="J11" s="194"/>
      <c r="K11" s="194"/>
      <c r="L11" s="194"/>
      <c r="M11" s="194"/>
      <c r="N11" s="194"/>
      <c r="O11" s="194"/>
      <c r="P11" s="195"/>
      <c r="R11" s="76"/>
    </row>
    <row r="12" spans="1:18" s="9" customFormat="1" ht="30" x14ac:dyDescent="0.25">
      <c r="A12" s="76"/>
      <c r="B12" s="76"/>
      <c r="C12" s="82" t="s">
        <v>364</v>
      </c>
      <c r="D12" s="185" t="s">
        <v>572</v>
      </c>
      <c r="E12" s="103" t="s">
        <v>536</v>
      </c>
      <c r="F12" s="103" t="s">
        <v>537</v>
      </c>
      <c r="G12" s="103" t="s">
        <v>538</v>
      </c>
      <c r="H12" s="103" t="s">
        <v>539</v>
      </c>
      <c r="I12" s="103" t="s">
        <v>540</v>
      </c>
      <c r="J12" s="103" t="s">
        <v>1043</v>
      </c>
      <c r="K12" s="103" t="s">
        <v>1044</v>
      </c>
      <c r="L12" s="103" t="s">
        <v>541</v>
      </c>
      <c r="M12" s="103" t="s">
        <v>543</v>
      </c>
      <c r="N12" s="103" t="s">
        <v>542</v>
      </c>
      <c r="O12" s="103" t="s">
        <v>544</v>
      </c>
      <c r="P12" s="103" t="s">
        <v>441</v>
      </c>
      <c r="R12" s="76"/>
    </row>
    <row r="13" spans="1:18" s="9" customFormat="1" x14ac:dyDescent="0.25">
      <c r="A13" s="76" t="s">
        <v>521</v>
      </c>
      <c r="B13" s="76"/>
      <c r="C13" s="82" t="s">
        <v>364</v>
      </c>
      <c r="D13" s="186"/>
      <c r="E13" s="103" t="s">
        <v>470</v>
      </c>
      <c r="F13" s="103" t="s">
        <v>525</v>
      </c>
      <c r="G13" s="103" t="s">
        <v>526</v>
      </c>
      <c r="H13" s="103" t="s">
        <v>527</v>
      </c>
      <c r="I13" s="103" t="s">
        <v>528</v>
      </c>
      <c r="J13" s="103" t="s">
        <v>529</v>
      </c>
      <c r="K13" s="103" t="s">
        <v>530</v>
      </c>
      <c r="L13" s="103" t="s">
        <v>531</v>
      </c>
      <c r="M13" s="103" t="s">
        <v>532</v>
      </c>
      <c r="N13" s="103" t="s">
        <v>533</v>
      </c>
      <c r="O13" s="103" t="s">
        <v>534</v>
      </c>
      <c r="P13" s="103" t="s">
        <v>535</v>
      </c>
      <c r="R13" s="76"/>
    </row>
    <row r="14" spans="1:18" s="9" customFormat="1" x14ac:dyDescent="0.25">
      <c r="A14" s="76"/>
      <c r="B14" s="76"/>
      <c r="C14" s="76" t="s">
        <v>359</v>
      </c>
      <c r="R14" s="76"/>
    </row>
    <row r="15" spans="1:18" s="9" customFormat="1" x14ac:dyDescent="0.25">
      <c r="A15" s="76"/>
      <c r="B15" s="76"/>
      <c r="C15" s="82"/>
      <c r="D15" s="65"/>
      <c r="E15" s="88"/>
      <c r="F15" s="88"/>
      <c r="G15" s="88"/>
      <c r="H15" s="88"/>
      <c r="I15" s="88"/>
      <c r="J15" s="140"/>
      <c r="K15" s="140"/>
      <c r="L15" s="93"/>
      <c r="M15" s="90"/>
      <c r="N15" s="93"/>
      <c r="O15" s="90"/>
      <c r="P15" s="91"/>
      <c r="R15" s="76"/>
    </row>
    <row r="16" spans="1:18" x14ac:dyDescent="0.25">
      <c r="A16" s="77"/>
      <c r="B16" s="77"/>
      <c r="C16" s="77" t="s">
        <v>359</v>
      </c>
      <c r="D16" s="242" t="s">
        <v>545</v>
      </c>
      <c r="E16" s="236"/>
      <c r="F16" s="236"/>
      <c r="G16" s="236"/>
      <c r="H16" s="236"/>
      <c r="I16" s="236"/>
      <c r="J16" s="236"/>
      <c r="K16" s="236"/>
      <c r="L16" s="236"/>
      <c r="M16" s="236"/>
      <c r="N16" s="236"/>
      <c r="O16" s="236"/>
      <c r="P16" s="237"/>
      <c r="R16" s="77"/>
    </row>
    <row r="17" spans="1:18" x14ac:dyDescent="0.25">
      <c r="A17" s="77"/>
      <c r="B17" s="77"/>
      <c r="C17" s="77" t="s">
        <v>362</v>
      </c>
      <c r="D17" s="77"/>
      <c r="E17" s="77"/>
      <c r="F17" s="77"/>
      <c r="G17" s="77"/>
      <c r="H17" s="77"/>
      <c r="I17" s="77"/>
      <c r="J17" s="77"/>
      <c r="K17" s="77"/>
      <c r="L17" s="77"/>
      <c r="M17" s="77"/>
      <c r="N17" s="77"/>
      <c r="O17" s="77"/>
      <c r="P17" s="77"/>
      <c r="Q17" s="77"/>
      <c r="R17" s="77" t="s">
        <v>363</v>
      </c>
    </row>
  </sheetData>
  <mergeCells count="5">
    <mergeCell ref="D12:D13"/>
    <mergeCell ref="D16:P16"/>
    <mergeCell ref="D11:P11"/>
    <mergeCell ref="E1:K1"/>
    <mergeCell ref="D4:H4"/>
  </mergeCells>
  <dataValidations count="2">
    <dataValidation type="whole" allowBlank="1" showInputMessage="1" showErrorMessage="1" errorTitle="Input Error" error="Please enter a Numeric value between 0 and 999999999999999" sqref="L15 N15">
      <formula1>0</formula1>
      <formula2>999999999999999</formula2>
    </dataValidation>
    <dataValidation type="decimal" allowBlank="1" showInputMessage="1" showErrorMessage="1" errorTitle="Input Error" error="Please enter a Whole Number between -999999999999999 and 999999999999999" sqref="M15 O15">
      <formula1>-999999999999999</formula1>
      <formula2>999999999999999</formula2>
    </dataValidation>
  </dataValidations>
  <pageMargins left="0.7" right="0.7" top="0.75" bottom="0.75" header="0.3" footer="0.3"/>
  <pageSetup paperSize="9" orientation="portrait" r:id="rId1"/>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
  <sheetViews>
    <sheetView workbookViewId="0"/>
  </sheetViews>
  <sheetFormatPr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election activeCell="F8" sqref="F8"/>
    </sheetView>
  </sheetViews>
  <sheetFormatPr defaultRowHeight="15" x14ac:dyDescent="0.25"/>
  <sheetData/>
  <sheetProtection password="A44A" sheet="1" objects="1" scenarios="1"/>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07"/>
  <sheetViews>
    <sheetView topLeftCell="A71" workbookViewId="0">
      <selection activeCell="A76" sqref="A76"/>
    </sheetView>
  </sheetViews>
  <sheetFormatPr defaultRowHeight="15" x14ac:dyDescent="0.25"/>
  <cols>
    <col min="1" max="1" width="9.140625" style="71"/>
  </cols>
  <sheetData>
    <row r="1" spans="1:7" x14ac:dyDescent="0.25">
      <c r="A1" s="71">
        <f>DNBS07PART9!F15</f>
        <v>0</v>
      </c>
      <c r="B1" s="68" t="s">
        <v>1534</v>
      </c>
      <c r="D1" t="s">
        <v>576</v>
      </c>
      <c r="F1" t="s">
        <v>681</v>
      </c>
      <c r="G1" t="s">
        <v>682</v>
      </c>
    </row>
    <row r="2" spans="1:7" x14ac:dyDescent="0.25">
      <c r="A2" s="71">
        <f>DNBS07PART9!F16</f>
        <v>0</v>
      </c>
      <c r="B2" s="68" t="s">
        <v>1534</v>
      </c>
      <c r="D2" t="s">
        <v>576</v>
      </c>
      <c r="F2" t="s">
        <v>681</v>
      </c>
      <c r="G2" t="s">
        <v>682</v>
      </c>
    </row>
    <row r="3" spans="1:7" x14ac:dyDescent="0.25">
      <c r="A3" s="71">
        <f>DNBS07PART9!F17</f>
        <v>0</v>
      </c>
      <c r="B3" s="68" t="s">
        <v>1534</v>
      </c>
      <c r="D3" t="s">
        <v>576</v>
      </c>
      <c r="F3" t="s">
        <v>681</v>
      </c>
      <c r="G3" t="s">
        <v>682</v>
      </c>
    </row>
    <row r="4" spans="1:7" x14ac:dyDescent="0.25">
      <c r="A4" s="71">
        <f>DNBS07PART9!F18</f>
        <v>0</v>
      </c>
      <c r="B4" s="68" t="s">
        <v>1534</v>
      </c>
      <c r="D4" t="s">
        <v>576</v>
      </c>
      <c r="F4" t="s">
        <v>681</v>
      </c>
      <c r="G4" t="s">
        <v>682</v>
      </c>
    </row>
    <row r="5" spans="1:7" x14ac:dyDescent="0.25">
      <c r="A5" s="71">
        <f>DNBS07PART9!F19</f>
        <v>0</v>
      </c>
      <c r="B5" s="68" t="s">
        <v>1534</v>
      </c>
      <c r="D5" t="s">
        <v>576</v>
      </c>
      <c r="F5" t="s">
        <v>681</v>
      </c>
      <c r="G5" t="s">
        <v>682</v>
      </c>
    </row>
    <row r="6" spans="1:7" x14ac:dyDescent="0.25">
      <c r="A6" s="71">
        <f>DNBS07PART9!F20</f>
        <v>0</v>
      </c>
      <c r="B6" s="68" t="s">
        <v>1534</v>
      </c>
      <c r="D6" t="s">
        <v>683</v>
      </c>
      <c r="F6" t="s">
        <v>681</v>
      </c>
      <c r="G6" t="s">
        <v>684</v>
      </c>
    </row>
    <row r="7" spans="1:7" x14ac:dyDescent="0.25">
      <c r="A7" s="71">
        <f>DNBS07PART9!F22</f>
        <v>0</v>
      </c>
      <c r="B7" s="68" t="s">
        <v>1534</v>
      </c>
      <c r="D7" t="s">
        <v>635</v>
      </c>
      <c r="F7" t="s">
        <v>681</v>
      </c>
      <c r="G7" t="s">
        <v>685</v>
      </c>
    </row>
    <row r="8" spans="1:7" x14ac:dyDescent="0.25">
      <c r="A8" s="71">
        <f>DNBS07PART9!F25</f>
        <v>0</v>
      </c>
      <c r="B8" s="68" t="s">
        <v>1534</v>
      </c>
      <c r="D8" t="s">
        <v>622</v>
      </c>
      <c r="F8" t="s">
        <v>681</v>
      </c>
      <c r="G8" t="s">
        <v>686</v>
      </c>
    </row>
    <row r="9" spans="1:7" x14ac:dyDescent="0.25">
      <c r="A9" s="71">
        <f>DNBS07PART9!G15</f>
        <v>0</v>
      </c>
      <c r="B9" s="68" t="s">
        <v>1534</v>
      </c>
      <c r="D9" t="s">
        <v>589</v>
      </c>
      <c r="F9" t="s">
        <v>681</v>
      </c>
      <c r="G9" t="s">
        <v>688</v>
      </c>
    </row>
    <row r="10" spans="1:7" x14ac:dyDescent="0.25">
      <c r="A10" s="71">
        <f>DNBS07PART9!G16</f>
        <v>0</v>
      </c>
      <c r="B10" s="68" t="s">
        <v>1534</v>
      </c>
      <c r="D10" t="s">
        <v>589</v>
      </c>
      <c r="F10" t="s">
        <v>681</v>
      </c>
      <c r="G10" t="s">
        <v>688</v>
      </c>
    </row>
    <row r="11" spans="1:7" x14ac:dyDescent="0.25">
      <c r="A11" s="71">
        <f>DNBS07PART9!G17</f>
        <v>0</v>
      </c>
      <c r="B11" s="68" t="s">
        <v>1534</v>
      </c>
      <c r="D11" t="s">
        <v>589</v>
      </c>
      <c r="F11" t="s">
        <v>681</v>
      </c>
      <c r="G11" t="s">
        <v>688</v>
      </c>
    </row>
    <row r="12" spans="1:7" x14ac:dyDescent="0.25">
      <c r="A12" s="71">
        <f>DNBS07PART9!G18</f>
        <v>0</v>
      </c>
      <c r="B12" s="68" t="s">
        <v>1534</v>
      </c>
      <c r="D12" t="s">
        <v>589</v>
      </c>
      <c r="F12" t="s">
        <v>681</v>
      </c>
      <c r="G12" t="s">
        <v>688</v>
      </c>
    </row>
    <row r="13" spans="1:7" x14ac:dyDescent="0.25">
      <c r="A13" s="71">
        <f>DNBS07PART9!G19</f>
        <v>0</v>
      </c>
      <c r="B13" s="68" t="s">
        <v>1534</v>
      </c>
      <c r="D13" t="s">
        <v>589</v>
      </c>
      <c r="F13" t="s">
        <v>681</v>
      </c>
      <c r="G13" t="s">
        <v>688</v>
      </c>
    </row>
    <row r="14" spans="1:7" x14ac:dyDescent="0.25">
      <c r="A14" s="71">
        <f>DNBS07PART9!G20</f>
        <v>0</v>
      </c>
      <c r="B14" s="68" t="s">
        <v>1534</v>
      </c>
      <c r="D14" t="s">
        <v>689</v>
      </c>
      <c r="F14" t="s">
        <v>681</v>
      </c>
      <c r="G14" t="s">
        <v>690</v>
      </c>
    </row>
    <row r="15" spans="1:7" x14ac:dyDescent="0.25">
      <c r="A15" s="71">
        <f>DNBS07PART9!G22</f>
        <v>0</v>
      </c>
      <c r="B15" s="68" t="s">
        <v>1534</v>
      </c>
      <c r="D15" t="s">
        <v>691</v>
      </c>
      <c r="F15" t="s">
        <v>681</v>
      </c>
      <c r="G15" t="s">
        <v>692</v>
      </c>
    </row>
    <row r="16" spans="1:7" x14ac:dyDescent="0.25">
      <c r="A16" s="71">
        <f>DNBS07PART9!G25</f>
        <v>0</v>
      </c>
      <c r="B16" s="68" t="s">
        <v>1534</v>
      </c>
      <c r="D16" t="s">
        <v>693</v>
      </c>
      <c r="F16" t="s">
        <v>681</v>
      </c>
      <c r="G16" t="s">
        <v>694</v>
      </c>
    </row>
    <row r="17" spans="1:7" x14ac:dyDescent="0.25">
      <c r="A17" s="71">
        <f>DNBS07PART9!H15</f>
        <v>0</v>
      </c>
      <c r="B17" s="68" t="s">
        <v>1534</v>
      </c>
      <c r="D17" t="s">
        <v>576</v>
      </c>
      <c r="F17" t="s">
        <v>681</v>
      </c>
      <c r="G17" t="s">
        <v>682</v>
      </c>
    </row>
    <row r="18" spans="1:7" x14ac:dyDescent="0.25">
      <c r="A18" s="71">
        <f>DNBS07PART9!H16</f>
        <v>0</v>
      </c>
      <c r="B18" s="68" t="s">
        <v>1534</v>
      </c>
      <c r="D18" t="s">
        <v>576</v>
      </c>
      <c r="F18" t="s">
        <v>681</v>
      </c>
      <c r="G18" t="s">
        <v>682</v>
      </c>
    </row>
    <row r="19" spans="1:7" x14ac:dyDescent="0.25">
      <c r="A19" s="71">
        <f>DNBS07PART9!H17</f>
        <v>0</v>
      </c>
      <c r="B19" s="68" t="s">
        <v>1534</v>
      </c>
      <c r="D19" t="s">
        <v>576</v>
      </c>
      <c r="F19" t="s">
        <v>681</v>
      </c>
      <c r="G19" t="s">
        <v>682</v>
      </c>
    </row>
    <row r="20" spans="1:7" x14ac:dyDescent="0.25">
      <c r="A20" s="71">
        <f>DNBS07PART9!H18</f>
        <v>0</v>
      </c>
      <c r="B20" s="68" t="s">
        <v>1534</v>
      </c>
      <c r="D20" t="s">
        <v>576</v>
      </c>
      <c r="F20" t="s">
        <v>681</v>
      </c>
      <c r="G20" t="s">
        <v>682</v>
      </c>
    </row>
    <row r="21" spans="1:7" x14ac:dyDescent="0.25">
      <c r="A21" s="71">
        <f>DNBS07PART9!H19</f>
        <v>0</v>
      </c>
      <c r="B21" s="68" t="s">
        <v>1534</v>
      </c>
      <c r="D21" t="s">
        <v>576</v>
      </c>
      <c r="F21" t="s">
        <v>681</v>
      </c>
      <c r="G21" t="s">
        <v>682</v>
      </c>
    </row>
    <row r="22" spans="1:7" x14ac:dyDescent="0.25">
      <c r="A22" s="71">
        <f>DNBS07PART9!H20</f>
        <v>0</v>
      </c>
      <c r="B22" s="68" t="s">
        <v>1534</v>
      </c>
      <c r="D22" t="s">
        <v>683</v>
      </c>
      <c r="F22" t="s">
        <v>681</v>
      </c>
      <c r="G22" t="s">
        <v>684</v>
      </c>
    </row>
    <row r="23" spans="1:7" x14ac:dyDescent="0.25">
      <c r="A23" s="71">
        <f>DNBS07PART9!H22</f>
        <v>0</v>
      </c>
      <c r="B23" s="68" t="s">
        <v>1534</v>
      </c>
      <c r="D23" t="s">
        <v>635</v>
      </c>
      <c r="F23" t="s">
        <v>681</v>
      </c>
      <c r="G23" t="s">
        <v>685</v>
      </c>
    </row>
    <row r="24" spans="1:7" x14ac:dyDescent="0.25">
      <c r="A24" s="71">
        <f>DNBS07PART9!H25</f>
        <v>0</v>
      </c>
      <c r="B24" s="30" t="s">
        <v>1534</v>
      </c>
      <c r="D24" t="s">
        <v>622</v>
      </c>
      <c r="F24" t="s">
        <v>681</v>
      </c>
      <c r="G24" t="s">
        <v>686</v>
      </c>
    </row>
    <row r="25" spans="1:7" x14ac:dyDescent="0.25">
      <c r="A25" s="71">
        <f>DNBS07PART8!F32</f>
        <v>0</v>
      </c>
      <c r="B25" t="s">
        <v>1035</v>
      </c>
      <c r="D25" t="s">
        <v>580</v>
      </c>
      <c r="F25" t="s">
        <v>681</v>
      </c>
      <c r="G25" t="s">
        <v>747</v>
      </c>
    </row>
    <row r="26" spans="1:7" x14ac:dyDescent="0.25">
      <c r="A26" s="71">
        <f>DNBS07PART8!F33</f>
        <v>0</v>
      </c>
      <c r="B26" s="68" t="s">
        <v>1035</v>
      </c>
      <c r="D26" t="s">
        <v>580</v>
      </c>
      <c r="F26" t="s">
        <v>681</v>
      </c>
      <c r="G26" t="s">
        <v>747</v>
      </c>
    </row>
    <row r="27" spans="1:7" x14ac:dyDescent="0.25">
      <c r="A27" s="71">
        <f>DNBS07PART8!F34</f>
        <v>0</v>
      </c>
      <c r="B27" s="68" t="s">
        <v>1035</v>
      </c>
      <c r="D27" t="s">
        <v>580</v>
      </c>
      <c r="F27" t="s">
        <v>681</v>
      </c>
      <c r="G27" t="s">
        <v>747</v>
      </c>
    </row>
    <row r="28" spans="1:7" x14ac:dyDescent="0.25">
      <c r="A28" s="71">
        <f>DNBS07PART8!F35</f>
        <v>0</v>
      </c>
      <c r="B28" s="68" t="s">
        <v>1035</v>
      </c>
      <c r="D28" t="s">
        <v>580</v>
      </c>
      <c r="F28" t="s">
        <v>681</v>
      </c>
      <c r="G28" t="s">
        <v>747</v>
      </c>
    </row>
    <row r="29" spans="1:7" x14ac:dyDescent="0.25">
      <c r="A29" s="71">
        <f>DNBS07PART8!F36</f>
        <v>0</v>
      </c>
      <c r="B29" s="68" t="s">
        <v>1035</v>
      </c>
      <c r="D29" t="s">
        <v>580</v>
      </c>
      <c r="F29" t="s">
        <v>681</v>
      </c>
      <c r="G29" t="s">
        <v>747</v>
      </c>
    </row>
    <row r="30" spans="1:7" x14ac:dyDescent="0.25">
      <c r="A30" s="71" t="e">
        <f>DNBS07PART8!F37</f>
        <v>#DIV/0!</v>
      </c>
      <c r="B30" s="68" t="s">
        <v>1035</v>
      </c>
      <c r="D30" t="s">
        <v>748</v>
      </c>
      <c r="F30" t="s">
        <v>681</v>
      </c>
      <c r="G30" t="s">
        <v>749</v>
      </c>
    </row>
    <row r="31" spans="1:7" x14ac:dyDescent="0.25">
      <c r="A31" s="71">
        <f>DNBS07PART8!F38</f>
        <v>0</v>
      </c>
      <c r="B31" s="68" t="s">
        <v>1035</v>
      </c>
      <c r="D31" t="s">
        <v>750</v>
      </c>
      <c r="F31" t="s">
        <v>681</v>
      </c>
      <c r="G31" t="s">
        <v>751</v>
      </c>
    </row>
    <row r="32" spans="1:7" x14ac:dyDescent="0.25">
      <c r="A32" s="71">
        <f>DNBS07PART8!F39</f>
        <v>0</v>
      </c>
      <c r="B32" s="68" t="s">
        <v>1035</v>
      </c>
      <c r="D32" t="s">
        <v>750</v>
      </c>
      <c r="F32" t="s">
        <v>681</v>
      </c>
      <c r="G32" t="s">
        <v>751</v>
      </c>
    </row>
    <row r="33" spans="1:7" x14ac:dyDescent="0.25">
      <c r="A33" s="71">
        <f>DNBS07PART8!F40</f>
        <v>0</v>
      </c>
      <c r="B33" s="68" t="s">
        <v>1035</v>
      </c>
      <c r="D33" t="s">
        <v>750</v>
      </c>
      <c r="F33" t="s">
        <v>681</v>
      </c>
      <c r="G33" t="s">
        <v>751</v>
      </c>
    </row>
    <row r="34" spans="1:7" x14ac:dyDescent="0.25">
      <c r="A34" s="71">
        <f>DNBS07PART8!F41</f>
        <v>0</v>
      </c>
      <c r="B34" s="68" t="s">
        <v>1035</v>
      </c>
      <c r="D34" t="s">
        <v>750</v>
      </c>
      <c r="F34" t="s">
        <v>681</v>
      </c>
      <c r="G34" t="s">
        <v>751</v>
      </c>
    </row>
    <row r="35" spans="1:7" x14ac:dyDescent="0.25">
      <c r="A35" s="71">
        <f>DNBS07PART8!F42</f>
        <v>0</v>
      </c>
      <c r="B35" s="68" t="s">
        <v>1035</v>
      </c>
      <c r="D35" t="s">
        <v>752</v>
      </c>
      <c r="F35" t="s">
        <v>681</v>
      </c>
      <c r="G35" t="s">
        <v>753</v>
      </c>
    </row>
    <row r="36" spans="1:7" x14ac:dyDescent="0.25">
      <c r="A36" s="71">
        <f>DNBS07PART8!F43</f>
        <v>0</v>
      </c>
      <c r="B36" s="68" t="s">
        <v>1035</v>
      </c>
      <c r="D36" t="s">
        <v>752</v>
      </c>
      <c r="F36" t="s">
        <v>681</v>
      </c>
      <c r="G36" t="s">
        <v>753</v>
      </c>
    </row>
    <row r="37" spans="1:7" x14ac:dyDescent="0.25">
      <c r="A37" s="71">
        <f>DNBS07PART8!F44</f>
        <v>0</v>
      </c>
      <c r="B37" s="68" t="s">
        <v>1035</v>
      </c>
      <c r="D37" t="s">
        <v>752</v>
      </c>
      <c r="F37" t="s">
        <v>681</v>
      </c>
      <c r="G37" t="s">
        <v>753</v>
      </c>
    </row>
    <row r="38" spans="1:7" x14ac:dyDescent="0.25">
      <c r="A38" s="71">
        <f>DNBS07PART8!F45</f>
        <v>0</v>
      </c>
      <c r="B38" s="68" t="s">
        <v>1035</v>
      </c>
      <c r="D38" t="s">
        <v>752</v>
      </c>
      <c r="F38" t="s">
        <v>681</v>
      </c>
      <c r="G38" t="s">
        <v>753</v>
      </c>
    </row>
    <row r="39" spans="1:7" x14ac:dyDescent="0.25">
      <c r="A39" s="71">
        <f>DNBS07PART8!F46</f>
        <v>0</v>
      </c>
      <c r="B39" s="68" t="s">
        <v>1035</v>
      </c>
      <c r="D39" t="s">
        <v>582</v>
      </c>
      <c r="F39" t="s">
        <v>681</v>
      </c>
      <c r="G39" t="s">
        <v>754</v>
      </c>
    </row>
    <row r="40" spans="1:7" x14ac:dyDescent="0.25">
      <c r="A40" s="71">
        <f>DNBS07PART8!F47</f>
        <v>0</v>
      </c>
      <c r="B40" s="68" t="s">
        <v>1035</v>
      </c>
      <c r="D40" t="s">
        <v>583</v>
      </c>
      <c r="F40" t="s">
        <v>681</v>
      </c>
      <c r="G40" t="s">
        <v>755</v>
      </c>
    </row>
    <row r="41" spans="1:7" x14ac:dyDescent="0.25">
      <c r="A41" s="71">
        <f>DNBS07PART8!G32</f>
        <v>0</v>
      </c>
      <c r="B41" s="68" t="s">
        <v>1035</v>
      </c>
      <c r="D41" t="s">
        <v>756</v>
      </c>
      <c r="F41" t="s">
        <v>681</v>
      </c>
      <c r="G41" t="s">
        <v>757</v>
      </c>
    </row>
    <row r="42" spans="1:7" x14ac:dyDescent="0.25">
      <c r="A42" s="71">
        <f>DNBS07PART8!G33</f>
        <v>0</v>
      </c>
      <c r="B42" s="68" t="s">
        <v>1035</v>
      </c>
      <c r="D42" t="s">
        <v>756</v>
      </c>
      <c r="F42" t="s">
        <v>681</v>
      </c>
      <c r="G42" t="s">
        <v>757</v>
      </c>
    </row>
    <row r="43" spans="1:7" x14ac:dyDescent="0.25">
      <c r="A43" s="71">
        <f>DNBS07PART8!G34</f>
        <v>0</v>
      </c>
      <c r="B43" s="68" t="s">
        <v>1035</v>
      </c>
      <c r="D43" t="s">
        <v>756</v>
      </c>
      <c r="F43" t="s">
        <v>681</v>
      </c>
      <c r="G43" t="s">
        <v>757</v>
      </c>
    </row>
    <row r="44" spans="1:7" x14ac:dyDescent="0.25">
      <c r="A44" s="71">
        <f>DNBS07PART8!G35</f>
        <v>0</v>
      </c>
      <c r="B44" s="68" t="s">
        <v>1035</v>
      </c>
      <c r="D44" t="s">
        <v>756</v>
      </c>
      <c r="F44" t="s">
        <v>681</v>
      </c>
      <c r="G44" t="s">
        <v>757</v>
      </c>
    </row>
    <row r="45" spans="1:7" x14ac:dyDescent="0.25">
      <c r="A45" s="71">
        <f>DNBS07PART8!G36</f>
        <v>0</v>
      </c>
      <c r="B45" s="68" t="s">
        <v>1035</v>
      </c>
      <c r="D45" t="s">
        <v>756</v>
      </c>
      <c r="F45" t="s">
        <v>681</v>
      </c>
      <c r="G45" t="s">
        <v>757</v>
      </c>
    </row>
    <row r="46" spans="1:7" x14ac:dyDescent="0.25">
      <c r="A46" s="71" t="e">
        <f>DNBS07PART8!G37</f>
        <v>#DIV/0!</v>
      </c>
      <c r="B46" s="68" t="s">
        <v>1035</v>
      </c>
      <c r="D46" t="s">
        <v>758</v>
      </c>
      <c r="F46" t="s">
        <v>681</v>
      </c>
      <c r="G46" t="s">
        <v>759</v>
      </c>
    </row>
    <row r="47" spans="1:7" x14ac:dyDescent="0.25">
      <c r="A47" s="71">
        <f>DNBS07PART8!G38</f>
        <v>0</v>
      </c>
      <c r="B47" s="68" t="s">
        <v>1035</v>
      </c>
      <c r="D47" t="s">
        <v>760</v>
      </c>
      <c r="F47" t="s">
        <v>681</v>
      </c>
      <c r="G47" t="s">
        <v>761</v>
      </c>
    </row>
    <row r="48" spans="1:7" x14ac:dyDescent="0.25">
      <c r="A48" s="71">
        <f>DNBS07PART8!G39</f>
        <v>0</v>
      </c>
      <c r="B48" s="68" t="s">
        <v>1035</v>
      </c>
      <c r="D48" t="s">
        <v>760</v>
      </c>
      <c r="F48" t="s">
        <v>681</v>
      </c>
      <c r="G48" t="s">
        <v>761</v>
      </c>
    </row>
    <row r="49" spans="1:7" x14ac:dyDescent="0.25">
      <c r="A49" s="71">
        <f>DNBS07PART8!G40</f>
        <v>0</v>
      </c>
      <c r="B49" s="68" t="s">
        <v>1035</v>
      </c>
      <c r="D49" t="s">
        <v>760</v>
      </c>
      <c r="F49" t="s">
        <v>681</v>
      </c>
      <c r="G49" t="s">
        <v>761</v>
      </c>
    </row>
    <row r="50" spans="1:7" x14ac:dyDescent="0.25">
      <c r="A50" s="71">
        <f>DNBS07PART8!G41</f>
        <v>0</v>
      </c>
      <c r="B50" s="68" t="s">
        <v>1035</v>
      </c>
      <c r="D50" t="s">
        <v>760</v>
      </c>
      <c r="F50" t="s">
        <v>681</v>
      </c>
      <c r="G50" t="s">
        <v>761</v>
      </c>
    </row>
    <row r="51" spans="1:7" x14ac:dyDescent="0.25">
      <c r="A51" s="71">
        <f>DNBS07PART8!G42</f>
        <v>0</v>
      </c>
      <c r="B51" s="68" t="s">
        <v>1035</v>
      </c>
      <c r="D51" t="s">
        <v>762</v>
      </c>
      <c r="F51" t="s">
        <v>681</v>
      </c>
      <c r="G51" t="s">
        <v>763</v>
      </c>
    </row>
    <row r="52" spans="1:7" x14ac:dyDescent="0.25">
      <c r="A52" s="71">
        <f>DNBS07PART8!G43</f>
        <v>0</v>
      </c>
      <c r="B52" s="68" t="s">
        <v>1035</v>
      </c>
      <c r="D52" t="s">
        <v>762</v>
      </c>
      <c r="F52" t="s">
        <v>681</v>
      </c>
      <c r="G52" t="s">
        <v>763</v>
      </c>
    </row>
    <row r="53" spans="1:7" x14ac:dyDescent="0.25">
      <c r="A53" s="71">
        <f>DNBS07PART8!G44</f>
        <v>0</v>
      </c>
      <c r="B53" s="68" t="s">
        <v>1035</v>
      </c>
      <c r="D53" t="s">
        <v>762</v>
      </c>
      <c r="F53" t="s">
        <v>681</v>
      </c>
      <c r="G53" t="s">
        <v>763</v>
      </c>
    </row>
    <row r="54" spans="1:7" x14ac:dyDescent="0.25">
      <c r="A54" s="71">
        <f>DNBS07PART8!G45</f>
        <v>0</v>
      </c>
      <c r="B54" s="68" t="s">
        <v>1035</v>
      </c>
      <c r="D54" t="s">
        <v>762</v>
      </c>
      <c r="F54" t="s">
        <v>681</v>
      </c>
      <c r="G54" t="s">
        <v>763</v>
      </c>
    </row>
    <row r="55" spans="1:7" x14ac:dyDescent="0.25">
      <c r="A55" s="71">
        <f>DNBS07PART8!G46</f>
        <v>0</v>
      </c>
      <c r="B55" s="68" t="s">
        <v>1035</v>
      </c>
      <c r="D55" t="s">
        <v>764</v>
      </c>
      <c r="F55" t="s">
        <v>681</v>
      </c>
      <c r="G55" t="s">
        <v>765</v>
      </c>
    </row>
    <row r="56" spans="1:7" x14ac:dyDescent="0.25">
      <c r="A56" s="71">
        <f>DNBS07PART8!G47</f>
        <v>0</v>
      </c>
      <c r="B56" s="68" t="s">
        <v>1035</v>
      </c>
      <c r="D56" t="s">
        <v>766</v>
      </c>
      <c r="F56" t="s">
        <v>681</v>
      </c>
      <c r="G56" t="s">
        <v>767</v>
      </c>
    </row>
    <row r="57" spans="1:7" x14ac:dyDescent="0.25">
      <c r="A57" s="71">
        <f>DNBS07PART8!H32</f>
        <v>0</v>
      </c>
      <c r="B57" s="68" t="s">
        <v>1035</v>
      </c>
      <c r="D57" t="s">
        <v>580</v>
      </c>
      <c r="F57" t="s">
        <v>681</v>
      </c>
      <c r="G57" t="s">
        <v>747</v>
      </c>
    </row>
    <row r="58" spans="1:7" x14ac:dyDescent="0.25">
      <c r="A58" s="71">
        <f>DNBS07PART8!H33</f>
        <v>0</v>
      </c>
      <c r="B58" s="68" t="s">
        <v>1035</v>
      </c>
      <c r="D58" t="s">
        <v>580</v>
      </c>
      <c r="F58" t="s">
        <v>681</v>
      </c>
      <c r="G58" t="s">
        <v>747</v>
      </c>
    </row>
    <row r="59" spans="1:7" x14ac:dyDescent="0.25">
      <c r="A59" s="71">
        <f>DNBS07PART8!H34</f>
        <v>0</v>
      </c>
      <c r="B59" s="68" t="s">
        <v>1035</v>
      </c>
      <c r="D59" t="s">
        <v>580</v>
      </c>
      <c r="F59" t="s">
        <v>681</v>
      </c>
      <c r="G59" t="s">
        <v>747</v>
      </c>
    </row>
    <row r="60" spans="1:7" x14ac:dyDescent="0.25">
      <c r="A60" s="71">
        <f>DNBS07PART8!H35</f>
        <v>0</v>
      </c>
      <c r="B60" s="68" t="s">
        <v>1035</v>
      </c>
      <c r="D60" t="s">
        <v>580</v>
      </c>
      <c r="F60" t="s">
        <v>681</v>
      </c>
      <c r="G60" t="s">
        <v>747</v>
      </c>
    </row>
    <row r="61" spans="1:7" x14ac:dyDescent="0.25">
      <c r="A61" s="71">
        <f>DNBS07PART8!H36</f>
        <v>0</v>
      </c>
      <c r="B61" s="68" t="s">
        <v>1035</v>
      </c>
      <c r="D61" t="s">
        <v>580</v>
      </c>
      <c r="F61" t="s">
        <v>681</v>
      </c>
      <c r="G61" t="s">
        <v>747</v>
      </c>
    </row>
    <row r="62" spans="1:7" x14ac:dyDescent="0.25">
      <c r="A62" s="71" t="e">
        <f>DNBS07PART8!H37</f>
        <v>#DIV/0!</v>
      </c>
      <c r="B62" s="68" t="s">
        <v>1035</v>
      </c>
      <c r="D62" t="s">
        <v>748</v>
      </c>
      <c r="F62" t="s">
        <v>681</v>
      </c>
      <c r="G62" t="s">
        <v>749</v>
      </c>
    </row>
    <row r="63" spans="1:7" x14ac:dyDescent="0.25">
      <c r="A63" s="71">
        <f>DNBS07PART8!H38</f>
        <v>0</v>
      </c>
      <c r="B63" s="68" t="s">
        <v>1035</v>
      </c>
      <c r="D63" t="s">
        <v>750</v>
      </c>
      <c r="F63" t="s">
        <v>681</v>
      </c>
      <c r="G63" t="s">
        <v>751</v>
      </c>
    </row>
    <row r="64" spans="1:7" x14ac:dyDescent="0.25">
      <c r="A64" s="71">
        <f>DNBS07PART8!H39</f>
        <v>0</v>
      </c>
      <c r="B64" s="68" t="s">
        <v>1035</v>
      </c>
      <c r="D64" t="s">
        <v>750</v>
      </c>
      <c r="F64" t="s">
        <v>681</v>
      </c>
      <c r="G64" t="s">
        <v>751</v>
      </c>
    </row>
    <row r="65" spans="1:7" x14ac:dyDescent="0.25">
      <c r="A65" s="71">
        <f>DNBS07PART8!H40</f>
        <v>0</v>
      </c>
      <c r="B65" s="68" t="s">
        <v>1035</v>
      </c>
      <c r="D65" t="s">
        <v>750</v>
      </c>
      <c r="F65" t="s">
        <v>681</v>
      </c>
      <c r="G65" t="s">
        <v>751</v>
      </c>
    </row>
    <row r="66" spans="1:7" x14ac:dyDescent="0.25">
      <c r="A66" s="71">
        <f>DNBS07PART8!H41</f>
        <v>0</v>
      </c>
      <c r="B66" s="68" t="s">
        <v>1035</v>
      </c>
      <c r="D66" t="s">
        <v>750</v>
      </c>
      <c r="F66" t="s">
        <v>681</v>
      </c>
      <c r="G66" t="s">
        <v>751</v>
      </c>
    </row>
    <row r="67" spans="1:7" x14ac:dyDescent="0.25">
      <c r="A67" s="71">
        <f>DNBS07PART8!H42</f>
        <v>0</v>
      </c>
      <c r="B67" s="68" t="s">
        <v>1035</v>
      </c>
      <c r="D67" t="s">
        <v>752</v>
      </c>
      <c r="F67" t="s">
        <v>681</v>
      </c>
      <c r="G67" t="s">
        <v>753</v>
      </c>
    </row>
    <row r="68" spans="1:7" x14ac:dyDescent="0.25">
      <c r="A68" s="71">
        <f>DNBS07PART8!H43</f>
        <v>0</v>
      </c>
      <c r="B68" s="68" t="s">
        <v>1035</v>
      </c>
      <c r="D68" t="s">
        <v>752</v>
      </c>
      <c r="F68" t="s">
        <v>681</v>
      </c>
      <c r="G68" t="s">
        <v>753</v>
      </c>
    </row>
    <row r="69" spans="1:7" x14ac:dyDescent="0.25">
      <c r="A69" s="71">
        <f>DNBS07PART8!H44</f>
        <v>0</v>
      </c>
      <c r="B69" s="68" t="s">
        <v>1035</v>
      </c>
      <c r="D69" t="s">
        <v>752</v>
      </c>
      <c r="F69" t="s">
        <v>681</v>
      </c>
      <c r="G69" t="s">
        <v>753</v>
      </c>
    </row>
    <row r="70" spans="1:7" x14ac:dyDescent="0.25">
      <c r="A70" s="71">
        <f>DNBS07PART8!H45</f>
        <v>0</v>
      </c>
      <c r="B70" s="68" t="s">
        <v>1035</v>
      </c>
      <c r="D70" t="s">
        <v>752</v>
      </c>
      <c r="F70" t="s">
        <v>681</v>
      </c>
      <c r="G70" t="s">
        <v>753</v>
      </c>
    </row>
    <row r="71" spans="1:7" x14ac:dyDescent="0.25">
      <c r="A71" s="71">
        <f>DNBS07PART8!H46</f>
        <v>0</v>
      </c>
      <c r="B71" s="68" t="s">
        <v>1035</v>
      </c>
      <c r="D71" t="s">
        <v>582</v>
      </c>
      <c r="F71" t="s">
        <v>681</v>
      </c>
      <c r="G71" t="s">
        <v>754</v>
      </c>
    </row>
    <row r="72" spans="1:7" x14ac:dyDescent="0.25">
      <c r="A72" s="71">
        <f>DNBS07PART8!H47</f>
        <v>0</v>
      </c>
      <c r="B72" s="68" t="s">
        <v>1035</v>
      </c>
      <c r="D72" t="s">
        <v>583</v>
      </c>
      <c r="F72" t="s">
        <v>681</v>
      </c>
      <c r="G72" t="s">
        <v>755</v>
      </c>
    </row>
    <row r="73" spans="1:7" x14ac:dyDescent="0.25">
      <c r="A73" s="69">
        <f>DNBS07PART2!G50</f>
        <v>0</v>
      </c>
      <c r="B73" s="25" t="s">
        <v>1032</v>
      </c>
      <c r="C73" s="25"/>
      <c r="D73" s="25" t="s">
        <v>952</v>
      </c>
      <c r="E73" s="25"/>
      <c r="F73" s="25" t="s">
        <v>681</v>
      </c>
      <c r="G73" s="25" t="s">
        <v>953</v>
      </c>
    </row>
    <row r="74" spans="1:7" x14ac:dyDescent="0.25">
      <c r="A74" s="69">
        <f>DNBS07PART5!F20</f>
        <v>0</v>
      </c>
      <c r="B74" s="69" t="s">
        <v>1572</v>
      </c>
      <c r="C74" s="25"/>
      <c r="D74" s="25" t="s">
        <v>954</v>
      </c>
      <c r="E74" s="25"/>
      <c r="F74" s="25" t="s">
        <v>681</v>
      </c>
      <c r="G74" s="25" t="s">
        <v>955</v>
      </c>
    </row>
    <row r="75" spans="1:7" x14ac:dyDescent="0.25">
      <c r="A75" s="69">
        <f>DNBS07PART5!G20</f>
        <v>0</v>
      </c>
      <c r="B75" s="69" t="s">
        <v>1572</v>
      </c>
      <c r="C75" s="25"/>
      <c r="D75" s="25" t="s">
        <v>1016</v>
      </c>
      <c r="E75" s="25"/>
      <c r="F75" s="25" t="s">
        <v>681</v>
      </c>
      <c r="G75" s="25" t="s">
        <v>1017</v>
      </c>
    </row>
    <row r="76" spans="1:7" x14ac:dyDescent="0.25">
      <c r="A76" s="69">
        <f>DNBS07PART2!F50</f>
        <v>0</v>
      </c>
      <c r="B76" s="69" t="s">
        <v>1032</v>
      </c>
      <c r="C76" s="25"/>
      <c r="D76" s="25" t="s">
        <v>956</v>
      </c>
      <c r="E76" s="25"/>
      <c r="F76" s="25" t="s">
        <v>681</v>
      </c>
      <c r="G76" s="25" t="s">
        <v>957</v>
      </c>
    </row>
    <row r="77" spans="1:7" x14ac:dyDescent="0.25">
      <c r="A77" s="69">
        <f>DNBS07PART5!F15</f>
        <v>0</v>
      </c>
      <c r="B77" s="69" t="s">
        <v>1572</v>
      </c>
      <c r="C77" s="25"/>
      <c r="D77" s="25" t="s">
        <v>918</v>
      </c>
      <c r="E77" s="25"/>
      <c r="F77" s="25" t="s">
        <v>681</v>
      </c>
      <c r="G77" s="25" t="s">
        <v>1018</v>
      </c>
    </row>
    <row r="78" spans="1:7" s="28" customFormat="1" x14ac:dyDescent="0.25">
      <c r="A78" s="69">
        <f>DNBS07PART5!F16</f>
        <v>0</v>
      </c>
      <c r="B78" s="69" t="s">
        <v>1572</v>
      </c>
      <c r="C78" s="25"/>
      <c r="D78" s="25" t="s">
        <v>845</v>
      </c>
      <c r="E78" s="25"/>
      <c r="F78" s="25" t="s">
        <v>681</v>
      </c>
      <c r="G78" s="25" t="s">
        <v>1019</v>
      </c>
    </row>
    <row r="79" spans="1:7" s="28" customFormat="1" x14ac:dyDescent="0.25">
      <c r="A79" s="69">
        <f>DNBS07PART5!F17</f>
        <v>0</v>
      </c>
      <c r="B79" s="69" t="s">
        <v>1572</v>
      </c>
      <c r="C79" s="25"/>
      <c r="D79" s="25" t="s">
        <v>838</v>
      </c>
      <c r="E79" s="25"/>
      <c r="F79" s="25" t="s">
        <v>681</v>
      </c>
      <c r="G79" s="25" t="s">
        <v>1020</v>
      </c>
    </row>
    <row r="80" spans="1:7" s="28" customFormat="1" x14ac:dyDescent="0.25">
      <c r="A80" s="69">
        <f>DNBS07PART5!F18</f>
        <v>0</v>
      </c>
      <c r="B80" s="69" t="s">
        <v>1572</v>
      </c>
      <c r="C80" s="25"/>
      <c r="D80" s="25" t="s">
        <v>825</v>
      </c>
      <c r="E80" s="25"/>
      <c r="F80" s="25" t="s">
        <v>681</v>
      </c>
      <c r="G80" s="25" t="s">
        <v>1021</v>
      </c>
    </row>
    <row r="81" spans="1:7" s="28" customFormat="1" x14ac:dyDescent="0.25">
      <c r="A81" s="69">
        <f>DNBS07PART5!F19</f>
        <v>0</v>
      </c>
      <c r="B81" s="69" t="s">
        <v>1572</v>
      </c>
      <c r="C81" s="25"/>
      <c r="D81" s="25" t="s">
        <v>922</v>
      </c>
      <c r="E81" s="25"/>
      <c r="F81" s="25" t="s">
        <v>681</v>
      </c>
      <c r="G81" s="25" t="s">
        <v>1022</v>
      </c>
    </row>
    <row r="82" spans="1:7" s="28" customFormat="1" x14ac:dyDescent="0.25">
      <c r="A82" s="69">
        <f>DNBS07PART5!F21</f>
        <v>0</v>
      </c>
      <c r="B82" s="69" t="s">
        <v>1572</v>
      </c>
      <c r="C82" s="25"/>
      <c r="D82" s="25" t="s">
        <v>924</v>
      </c>
      <c r="E82" s="25"/>
      <c r="F82" s="25" t="s">
        <v>681</v>
      </c>
      <c r="G82" s="25" t="s">
        <v>1023</v>
      </c>
    </row>
    <row r="83" spans="1:7" s="28" customFormat="1" x14ac:dyDescent="0.25">
      <c r="A83" s="69">
        <f>DNBS07PART5!F22</f>
        <v>0</v>
      </c>
      <c r="B83" s="69" t="s">
        <v>1572</v>
      </c>
      <c r="C83" s="25"/>
      <c r="D83" s="25" t="s">
        <v>925</v>
      </c>
      <c r="E83" s="25"/>
      <c r="F83" s="25" t="s">
        <v>681</v>
      </c>
      <c r="G83" s="25" t="s">
        <v>1024</v>
      </c>
    </row>
    <row r="84" spans="1:7" s="28" customFormat="1" x14ac:dyDescent="0.25">
      <c r="A84" s="69">
        <f>DNBS07PART5!F24</f>
        <v>0</v>
      </c>
      <c r="B84" s="69" t="s">
        <v>1572</v>
      </c>
      <c r="C84" s="25"/>
      <c r="D84" s="25" t="s">
        <v>926</v>
      </c>
      <c r="E84" s="25"/>
      <c r="F84" s="25" t="s">
        <v>681</v>
      </c>
      <c r="G84" s="25" t="s">
        <v>1025</v>
      </c>
    </row>
    <row r="85" spans="1:7" s="28" customFormat="1" x14ac:dyDescent="0.25">
      <c r="A85" s="69">
        <f>DNBS07PART5!F25</f>
        <v>0</v>
      </c>
      <c r="B85" s="69" t="s">
        <v>1572</v>
      </c>
      <c r="C85" s="25"/>
      <c r="D85" s="25" t="s">
        <v>926</v>
      </c>
      <c r="E85" s="25"/>
      <c r="F85" s="25" t="s">
        <v>681</v>
      </c>
      <c r="G85" s="25" t="s">
        <v>1025</v>
      </c>
    </row>
    <row r="86" spans="1:7" s="28" customFormat="1" x14ac:dyDescent="0.25">
      <c r="A86" s="69">
        <f>DNBS07PART5!F26</f>
        <v>0</v>
      </c>
      <c r="B86" s="69" t="s">
        <v>1572</v>
      </c>
      <c r="C86" s="25"/>
      <c r="D86" s="25" t="s">
        <v>926</v>
      </c>
      <c r="E86" s="25"/>
      <c r="F86" s="25" t="s">
        <v>681</v>
      </c>
      <c r="G86" s="25" t="s">
        <v>1025</v>
      </c>
    </row>
    <row r="87" spans="1:7" s="28" customFormat="1" x14ac:dyDescent="0.25">
      <c r="A87" s="69">
        <f>DNBS07PART5!F28</f>
        <v>0</v>
      </c>
      <c r="B87" s="69" t="s">
        <v>1572</v>
      </c>
      <c r="C87" s="25"/>
      <c r="D87" s="25" t="s">
        <v>929</v>
      </c>
      <c r="E87" s="25"/>
      <c r="F87" s="25" t="s">
        <v>681</v>
      </c>
      <c r="G87" s="25" t="s">
        <v>1026</v>
      </c>
    </row>
    <row r="88" spans="1:7" s="28" customFormat="1" x14ac:dyDescent="0.25">
      <c r="A88" s="69">
        <f>DNBS07PART5!F29</f>
        <v>0</v>
      </c>
      <c r="B88" s="69" t="s">
        <v>1572</v>
      </c>
      <c r="C88" s="25"/>
      <c r="D88" s="25" t="s">
        <v>929</v>
      </c>
      <c r="E88" s="25"/>
      <c r="F88" s="25" t="s">
        <v>681</v>
      </c>
      <c r="G88" s="25" t="s">
        <v>1026</v>
      </c>
    </row>
    <row r="89" spans="1:7" s="30" customFormat="1" x14ac:dyDescent="0.25">
      <c r="A89" s="69">
        <f>DNBS07PART5!G15</f>
        <v>0</v>
      </c>
      <c r="B89" s="69" t="s">
        <v>1572</v>
      </c>
      <c r="C89" s="25"/>
      <c r="D89" s="25" t="s">
        <v>1029</v>
      </c>
      <c r="E89" s="25"/>
      <c r="F89" s="25" t="s">
        <v>681</v>
      </c>
      <c r="G89" s="25" t="s">
        <v>1030</v>
      </c>
    </row>
    <row r="90" spans="1:7" s="30" customFormat="1" x14ac:dyDescent="0.25">
      <c r="A90" s="69">
        <f>DNBS07PART5!G16</f>
        <v>0</v>
      </c>
      <c r="B90" s="69" t="s">
        <v>1572</v>
      </c>
      <c r="C90" s="25"/>
      <c r="D90" s="25" t="s">
        <v>1029</v>
      </c>
      <c r="E90" s="25"/>
      <c r="F90" s="25" t="s">
        <v>681</v>
      </c>
      <c r="G90" s="25" t="s">
        <v>1030</v>
      </c>
    </row>
    <row r="91" spans="1:7" s="30" customFormat="1" x14ac:dyDescent="0.25">
      <c r="A91" s="69">
        <f>DNBS07PART5!G17</f>
        <v>0</v>
      </c>
      <c r="B91" s="69" t="s">
        <v>1572</v>
      </c>
      <c r="C91" s="25"/>
      <c r="D91" s="25" t="s">
        <v>1029</v>
      </c>
      <c r="E91" s="25"/>
      <c r="F91" s="25" t="s">
        <v>681</v>
      </c>
      <c r="G91" s="25" t="s">
        <v>1030</v>
      </c>
    </row>
    <row r="92" spans="1:7" s="30" customFormat="1" x14ac:dyDescent="0.25">
      <c r="A92" s="69">
        <f>DNBS07PART5!G18</f>
        <v>0</v>
      </c>
      <c r="B92" s="69" t="s">
        <v>1572</v>
      </c>
      <c r="C92" s="25"/>
      <c r="D92" s="25" t="s">
        <v>1029</v>
      </c>
      <c r="E92" s="25"/>
      <c r="F92" s="25" t="s">
        <v>681</v>
      </c>
      <c r="G92" s="25" t="s">
        <v>1030</v>
      </c>
    </row>
    <row r="93" spans="1:7" s="30" customFormat="1" x14ac:dyDescent="0.25">
      <c r="A93" s="69">
        <f>DNBS07PART5!G19</f>
        <v>0</v>
      </c>
      <c r="B93" s="69" t="s">
        <v>1572</v>
      </c>
      <c r="C93" s="25"/>
      <c r="D93" s="25" t="s">
        <v>1029</v>
      </c>
      <c r="E93" s="25"/>
      <c r="F93" s="25" t="s">
        <v>681</v>
      </c>
      <c r="G93" s="25" t="s">
        <v>1030</v>
      </c>
    </row>
    <row r="94" spans="1:7" s="30" customFormat="1" x14ac:dyDescent="0.25">
      <c r="A94" s="69">
        <f>DNBS07PART5!G21</f>
        <v>0</v>
      </c>
      <c r="B94" s="69" t="s">
        <v>1572</v>
      </c>
      <c r="C94" s="25"/>
      <c r="D94" s="25" t="s">
        <v>1029</v>
      </c>
      <c r="E94" s="25"/>
      <c r="F94" s="25" t="s">
        <v>681</v>
      </c>
      <c r="G94" s="25" t="s">
        <v>1030</v>
      </c>
    </row>
    <row r="95" spans="1:7" s="30" customFormat="1" x14ac:dyDescent="0.25">
      <c r="A95" s="69">
        <f>DNBS07PART5!G22</f>
        <v>0</v>
      </c>
      <c r="B95" s="69" t="s">
        <v>1572</v>
      </c>
      <c r="C95" s="25"/>
      <c r="D95" s="25" t="s">
        <v>1029</v>
      </c>
      <c r="E95" s="25"/>
      <c r="F95" s="25" t="s">
        <v>681</v>
      </c>
      <c r="G95" s="25" t="s">
        <v>1030</v>
      </c>
    </row>
    <row r="96" spans="1:7" s="30" customFormat="1" x14ac:dyDescent="0.25">
      <c r="A96" s="69">
        <f>DNBS07PART5!G24</f>
        <v>0</v>
      </c>
      <c r="B96" s="69" t="s">
        <v>1572</v>
      </c>
      <c r="C96" s="25"/>
      <c r="D96" s="25" t="s">
        <v>1029</v>
      </c>
      <c r="E96" s="25"/>
      <c r="F96" s="25" t="s">
        <v>681</v>
      </c>
      <c r="G96" s="25" t="s">
        <v>1030</v>
      </c>
    </row>
    <row r="97" spans="1:7" s="30" customFormat="1" x14ac:dyDescent="0.25">
      <c r="A97" s="69">
        <f>DNBS07PART5!G25</f>
        <v>0</v>
      </c>
      <c r="B97" s="69" t="s">
        <v>1572</v>
      </c>
      <c r="C97" s="25"/>
      <c r="D97" s="25" t="s">
        <v>1029</v>
      </c>
      <c r="E97" s="25"/>
      <c r="F97" s="25" t="s">
        <v>681</v>
      </c>
      <c r="G97" s="25" t="s">
        <v>1030</v>
      </c>
    </row>
    <row r="98" spans="1:7" s="30" customFormat="1" x14ac:dyDescent="0.25">
      <c r="A98" s="69">
        <f>DNBS07PART5!G26</f>
        <v>0</v>
      </c>
      <c r="B98" s="69" t="s">
        <v>1572</v>
      </c>
      <c r="C98" s="25"/>
      <c r="D98" s="25" t="s">
        <v>1029</v>
      </c>
      <c r="E98" s="25"/>
      <c r="F98" s="25" t="s">
        <v>681</v>
      </c>
      <c r="G98" s="25" t="s">
        <v>1030</v>
      </c>
    </row>
    <row r="99" spans="1:7" s="30" customFormat="1" x14ac:dyDescent="0.25">
      <c r="A99" s="69">
        <f>DNBS07PART5!G28</f>
        <v>0</v>
      </c>
      <c r="B99" s="69" t="s">
        <v>1572</v>
      </c>
      <c r="C99" s="25"/>
      <c r="D99" s="25" t="s">
        <v>1029</v>
      </c>
      <c r="E99" s="25"/>
      <c r="F99" s="25" t="s">
        <v>681</v>
      </c>
      <c r="G99" s="25" t="s">
        <v>1030</v>
      </c>
    </row>
    <row r="100" spans="1:7" s="30" customFormat="1" x14ac:dyDescent="0.25">
      <c r="A100" s="69">
        <f>DNBS07PART5!G29</f>
        <v>0</v>
      </c>
      <c r="B100" s="69" t="s">
        <v>1572</v>
      </c>
      <c r="C100" s="25"/>
      <c r="D100" s="25" t="s">
        <v>1029</v>
      </c>
      <c r="E100" s="25"/>
      <c r="F100" s="25" t="s">
        <v>681</v>
      </c>
      <c r="G100" s="25" t="s">
        <v>1030</v>
      </c>
    </row>
    <row r="101" spans="1:7" s="30" customFormat="1" x14ac:dyDescent="0.25">
      <c r="A101" s="69">
        <f>DNBS07PART5!G32</f>
        <v>0</v>
      </c>
      <c r="B101" s="69" t="s">
        <v>1572</v>
      </c>
      <c r="C101" s="25"/>
      <c r="D101" s="25" t="s">
        <v>1029</v>
      </c>
      <c r="E101" s="25"/>
      <c r="F101" s="25" t="s">
        <v>681</v>
      </c>
      <c r="G101" s="25" t="s">
        <v>1030</v>
      </c>
    </row>
    <row r="102" spans="1:7" s="68" customFormat="1" x14ac:dyDescent="0.25">
      <c r="A102" s="69">
        <f>DNBS07PART2!G15</f>
        <v>0</v>
      </c>
      <c r="B102" s="25" t="s">
        <v>1032</v>
      </c>
      <c r="C102" s="25"/>
      <c r="D102" s="25" t="s">
        <v>1029</v>
      </c>
      <c r="E102" s="25"/>
      <c r="F102" s="25" t="s">
        <v>681</v>
      </c>
      <c r="G102" s="25" t="s">
        <v>1030</v>
      </c>
    </row>
    <row r="103" spans="1:7" s="30" customFormat="1" x14ac:dyDescent="0.25">
      <c r="A103" s="69">
        <f>DNBS07PART2!G16</f>
        <v>0</v>
      </c>
      <c r="B103" s="25" t="s">
        <v>1032</v>
      </c>
      <c r="C103" s="25"/>
      <c r="D103" s="25" t="s">
        <v>1029</v>
      </c>
      <c r="E103" s="25"/>
      <c r="F103" s="25" t="s">
        <v>681</v>
      </c>
      <c r="G103" s="25" t="s">
        <v>1030</v>
      </c>
    </row>
    <row r="104" spans="1:7" s="30" customFormat="1" x14ac:dyDescent="0.25">
      <c r="A104" s="69">
        <f>DNBS07PART2!G17</f>
        <v>0</v>
      </c>
      <c r="B104" s="25" t="s">
        <v>1032</v>
      </c>
      <c r="C104" s="25"/>
      <c r="D104" s="25" t="s">
        <v>1029</v>
      </c>
      <c r="E104" s="25"/>
      <c r="F104" s="25" t="s">
        <v>681</v>
      </c>
      <c r="G104" s="25" t="s">
        <v>1030</v>
      </c>
    </row>
    <row r="105" spans="1:7" s="30" customFormat="1" x14ac:dyDescent="0.25">
      <c r="A105" s="69">
        <f>DNBS07PART2!G18</f>
        <v>0</v>
      </c>
      <c r="B105" s="25" t="s">
        <v>1032</v>
      </c>
      <c r="C105" s="25"/>
      <c r="D105" s="25" t="s">
        <v>1029</v>
      </c>
      <c r="E105" s="25"/>
      <c r="F105" s="25" t="s">
        <v>681</v>
      </c>
      <c r="G105" s="25" t="s">
        <v>1030</v>
      </c>
    </row>
    <row r="106" spans="1:7" s="30" customFormat="1" x14ac:dyDescent="0.25">
      <c r="A106" s="69">
        <f>DNBS07PART2!G19</f>
        <v>0</v>
      </c>
      <c r="B106" s="25" t="s">
        <v>1032</v>
      </c>
      <c r="C106" s="25"/>
      <c r="D106" s="25" t="s">
        <v>1029</v>
      </c>
      <c r="E106" s="25"/>
      <c r="F106" s="25" t="s">
        <v>681</v>
      </c>
      <c r="G106" s="25" t="s">
        <v>1030</v>
      </c>
    </row>
    <row r="107" spans="1:7" s="30" customFormat="1" x14ac:dyDescent="0.25">
      <c r="A107" s="69">
        <f>DNBS07PART2!G20</f>
        <v>0</v>
      </c>
      <c r="B107" s="25" t="s">
        <v>1032</v>
      </c>
      <c r="C107" s="25"/>
      <c r="D107" s="25" t="s">
        <v>1029</v>
      </c>
      <c r="E107" s="25"/>
      <c r="F107" s="25" t="s">
        <v>681</v>
      </c>
      <c r="G107" s="25" t="s">
        <v>1030</v>
      </c>
    </row>
    <row r="108" spans="1:7" s="68" customFormat="1" x14ac:dyDescent="0.25">
      <c r="A108" s="69">
        <f>DNBS07PART2!G21</f>
        <v>0</v>
      </c>
      <c r="B108" s="25" t="s">
        <v>1032</v>
      </c>
      <c r="C108" s="25"/>
      <c r="D108" s="25" t="s">
        <v>1029</v>
      </c>
      <c r="E108" s="25"/>
      <c r="F108" s="25" t="s">
        <v>681</v>
      </c>
      <c r="G108" s="25" t="s">
        <v>1030</v>
      </c>
    </row>
    <row r="109" spans="1:7" s="30" customFormat="1" x14ac:dyDescent="0.25">
      <c r="A109" s="69">
        <f>DNBS07PART2!G22</f>
        <v>0</v>
      </c>
      <c r="B109" s="25" t="s">
        <v>1032</v>
      </c>
      <c r="C109" s="25"/>
      <c r="D109" s="25" t="s">
        <v>1029</v>
      </c>
      <c r="E109" s="25"/>
      <c r="F109" s="25" t="s">
        <v>681</v>
      </c>
      <c r="G109" s="25" t="s">
        <v>1030</v>
      </c>
    </row>
    <row r="110" spans="1:7" s="30" customFormat="1" x14ac:dyDescent="0.25">
      <c r="A110" s="69">
        <f>DNBS07PART2!G23</f>
        <v>0</v>
      </c>
      <c r="B110" s="25" t="s">
        <v>1032</v>
      </c>
      <c r="C110" s="25"/>
      <c r="D110" s="25" t="s">
        <v>1029</v>
      </c>
      <c r="E110" s="25"/>
      <c r="F110" s="25" t="s">
        <v>681</v>
      </c>
      <c r="G110" s="25" t="s">
        <v>1030</v>
      </c>
    </row>
    <row r="111" spans="1:7" s="30" customFormat="1" x14ac:dyDescent="0.25">
      <c r="A111" s="69">
        <f>DNBS07PART2!G24</f>
        <v>0</v>
      </c>
      <c r="B111" s="25" t="s">
        <v>1032</v>
      </c>
      <c r="C111" s="25"/>
      <c r="D111" s="25" t="s">
        <v>1029</v>
      </c>
      <c r="E111" s="25"/>
      <c r="F111" s="25" t="s">
        <v>681</v>
      </c>
      <c r="G111" s="25" t="s">
        <v>1030</v>
      </c>
    </row>
    <row r="112" spans="1:7" s="30" customFormat="1" x14ac:dyDescent="0.25">
      <c r="A112" s="69">
        <f>DNBS07PART2!G25</f>
        <v>0</v>
      </c>
      <c r="B112" s="25" t="s">
        <v>1032</v>
      </c>
      <c r="C112" s="25"/>
      <c r="D112" s="25" t="s">
        <v>1029</v>
      </c>
      <c r="E112" s="25"/>
      <c r="F112" s="25" t="s">
        <v>681</v>
      </c>
      <c r="G112" s="25" t="s">
        <v>1030</v>
      </c>
    </row>
    <row r="113" spans="1:7" s="30" customFormat="1" x14ac:dyDescent="0.25">
      <c r="A113" s="69">
        <f>DNBS07PART2!G26</f>
        <v>0</v>
      </c>
      <c r="B113" s="25" t="s">
        <v>1032</v>
      </c>
      <c r="C113" s="25"/>
      <c r="D113" s="25" t="s">
        <v>1029</v>
      </c>
      <c r="E113" s="25"/>
      <c r="F113" s="25" t="s">
        <v>681</v>
      </c>
      <c r="G113" s="25" t="s">
        <v>1030</v>
      </c>
    </row>
    <row r="114" spans="1:7" s="68" customFormat="1" x14ac:dyDescent="0.25">
      <c r="A114" s="69">
        <f>DNBS07PART2!G27</f>
        <v>0</v>
      </c>
      <c r="B114" s="25" t="s">
        <v>1032</v>
      </c>
      <c r="C114" s="25"/>
      <c r="D114" s="25" t="s">
        <v>1029</v>
      </c>
      <c r="E114" s="25"/>
      <c r="F114" s="25" t="s">
        <v>681</v>
      </c>
      <c r="G114" s="25" t="s">
        <v>1030</v>
      </c>
    </row>
    <row r="115" spans="1:7" s="30" customFormat="1" x14ac:dyDescent="0.25">
      <c r="A115" s="69">
        <f>DNBS07PART2!G28</f>
        <v>0</v>
      </c>
      <c r="B115" s="25" t="s">
        <v>1032</v>
      </c>
      <c r="C115" s="25"/>
      <c r="D115" s="25" t="s">
        <v>1029</v>
      </c>
      <c r="E115" s="25"/>
      <c r="F115" s="25" t="s">
        <v>681</v>
      </c>
      <c r="G115" s="25" t="s">
        <v>1030</v>
      </c>
    </row>
    <row r="116" spans="1:7" s="30" customFormat="1" x14ac:dyDescent="0.25">
      <c r="A116" s="69">
        <f>DNBS07PART2!G29</f>
        <v>0</v>
      </c>
      <c r="B116" s="25" t="s">
        <v>1032</v>
      </c>
      <c r="C116" s="25"/>
      <c r="D116" s="25" t="s">
        <v>1029</v>
      </c>
      <c r="E116" s="25"/>
      <c r="F116" s="25" t="s">
        <v>681</v>
      </c>
      <c r="G116" s="25" t="s">
        <v>1030</v>
      </c>
    </row>
    <row r="117" spans="1:7" s="30" customFormat="1" x14ac:dyDescent="0.25">
      <c r="A117" s="69">
        <f>DNBS07PART2!G30</f>
        <v>0</v>
      </c>
      <c r="B117" s="25" t="s">
        <v>1032</v>
      </c>
      <c r="C117" s="25"/>
      <c r="D117" s="25" t="s">
        <v>1029</v>
      </c>
      <c r="E117" s="25"/>
      <c r="F117" s="25" t="s">
        <v>681</v>
      </c>
      <c r="G117" s="25" t="s">
        <v>1030</v>
      </c>
    </row>
    <row r="118" spans="1:7" s="30" customFormat="1" x14ac:dyDescent="0.25">
      <c r="A118" s="69">
        <f>DNBS07PART2!G31</f>
        <v>0</v>
      </c>
      <c r="B118" s="25" t="s">
        <v>1032</v>
      </c>
      <c r="C118" s="25"/>
      <c r="D118" s="25" t="s">
        <v>1029</v>
      </c>
      <c r="E118" s="25"/>
      <c r="F118" s="25" t="s">
        <v>681</v>
      </c>
      <c r="G118" s="25" t="s">
        <v>1030</v>
      </c>
    </row>
    <row r="119" spans="1:7" s="30" customFormat="1" x14ac:dyDescent="0.25">
      <c r="A119" s="69">
        <f>DNBS07PART2!G32</f>
        <v>0</v>
      </c>
      <c r="B119" s="25" t="s">
        <v>1032</v>
      </c>
      <c r="C119" s="25"/>
      <c r="D119" s="25" t="s">
        <v>1029</v>
      </c>
      <c r="E119" s="25"/>
      <c r="F119" s="25" t="s">
        <v>681</v>
      </c>
      <c r="G119" s="25" t="s">
        <v>1030</v>
      </c>
    </row>
    <row r="120" spans="1:7" s="30" customFormat="1" x14ac:dyDescent="0.25">
      <c r="A120" s="69">
        <f>DNBS07PART2!G33</f>
        <v>0</v>
      </c>
      <c r="B120" s="25" t="s">
        <v>1032</v>
      </c>
      <c r="C120" s="25"/>
      <c r="D120" s="25" t="s">
        <v>1029</v>
      </c>
      <c r="E120" s="25"/>
      <c r="F120" s="25" t="s">
        <v>681</v>
      </c>
      <c r="G120" s="25" t="s">
        <v>1030</v>
      </c>
    </row>
    <row r="121" spans="1:7" s="30" customFormat="1" x14ac:dyDescent="0.25">
      <c r="A121" s="69">
        <f>DNBS07PART2!G34</f>
        <v>0</v>
      </c>
      <c r="B121" s="25" t="s">
        <v>1032</v>
      </c>
      <c r="C121" s="25"/>
      <c r="D121" s="25" t="s">
        <v>1029</v>
      </c>
      <c r="E121" s="25"/>
      <c r="F121" s="25" t="s">
        <v>681</v>
      </c>
      <c r="G121" s="25" t="s">
        <v>1030</v>
      </c>
    </row>
    <row r="122" spans="1:7" s="68" customFormat="1" x14ac:dyDescent="0.25">
      <c r="A122" s="69">
        <f>DNBS07PART2!G35</f>
        <v>0</v>
      </c>
      <c r="B122" s="25" t="s">
        <v>1032</v>
      </c>
      <c r="C122" s="25"/>
      <c r="D122" s="25" t="s">
        <v>1029</v>
      </c>
      <c r="E122" s="25"/>
      <c r="F122" s="25" t="s">
        <v>681</v>
      </c>
      <c r="G122" s="25" t="s">
        <v>1030</v>
      </c>
    </row>
    <row r="123" spans="1:7" s="30" customFormat="1" x14ac:dyDescent="0.25">
      <c r="A123" s="69">
        <f>DNBS07PART2!G36</f>
        <v>0</v>
      </c>
      <c r="B123" s="25" t="s">
        <v>1032</v>
      </c>
      <c r="C123" s="25"/>
      <c r="D123" s="25" t="s">
        <v>1029</v>
      </c>
      <c r="E123" s="25"/>
      <c r="F123" s="25" t="s">
        <v>681</v>
      </c>
      <c r="G123" s="25" t="s">
        <v>1030</v>
      </c>
    </row>
    <row r="124" spans="1:7" s="30" customFormat="1" x14ac:dyDescent="0.25">
      <c r="A124" s="69">
        <f>DNBS07PART2!G37</f>
        <v>0</v>
      </c>
      <c r="B124" s="25" t="s">
        <v>1032</v>
      </c>
      <c r="C124" s="25"/>
      <c r="D124" s="25" t="s">
        <v>1029</v>
      </c>
      <c r="E124" s="25"/>
      <c r="F124" s="25" t="s">
        <v>681</v>
      </c>
      <c r="G124" s="25" t="s">
        <v>1030</v>
      </c>
    </row>
    <row r="125" spans="1:7" s="30" customFormat="1" x14ac:dyDescent="0.25">
      <c r="A125" s="69">
        <f>DNBS07PART2!G38</f>
        <v>0</v>
      </c>
      <c r="B125" s="25" t="s">
        <v>1032</v>
      </c>
      <c r="C125" s="25"/>
      <c r="D125" s="25" t="s">
        <v>1029</v>
      </c>
      <c r="E125" s="25"/>
      <c r="F125" s="25" t="s">
        <v>681</v>
      </c>
      <c r="G125" s="25" t="s">
        <v>1030</v>
      </c>
    </row>
    <row r="126" spans="1:7" s="30" customFormat="1" x14ac:dyDescent="0.25">
      <c r="A126" s="69">
        <f>DNBS07PART2!G39</f>
        <v>0</v>
      </c>
      <c r="B126" s="25" t="s">
        <v>1032</v>
      </c>
      <c r="C126" s="25"/>
      <c r="D126" s="25" t="s">
        <v>1029</v>
      </c>
      <c r="E126" s="25"/>
      <c r="F126" s="25" t="s">
        <v>681</v>
      </c>
      <c r="G126" s="25" t="s">
        <v>1030</v>
      </c>
    </row>
    <row r="127" spans="1:7" s="30" customFormat="1" x14ac:dyDescent="0.25">
      <c r="A127" s="69">
        <f>DNBS07PART2!G40</f>
        <v>0</v>
      </c>
      <c r="B127" s="25" t="s">
        <v>1032</v>
      </c>
      <c r="C127" s="25"/>
      <c r="D127" s="25" t="s">
        <v>1029</v>
      </c>
      <c r="E127" s="25"/>
      <c r="F127" s="25" t="s">
        <v>681</v>
      </c>
      <c r="G127" s="25" t="s">
        <v>1030</v>
      </c>
    </row>
    <row r="128" spans="1:7" s="30" customFormat="1" x14ac:dyDescent="0.25">
      <c r="A128" s="69">
        <f>DNBS07PART2!G41</f>
        <v>0</v>
      </c>
      <c r="B128" s="25" t="s">
        <v>1032</v>
      </c>
      <c r="C128" s="25"/>
      <c r="D128" s="25" t="s">
        <v>1029</v>
      </c>
      <c r="E128" s="25"/>
      <c r="F128" s="25" t="s">
        <v>681</v>
      </c>
      <c r="G128" s="25" t="s">
        <v>1030</v>
      </c>
    </row>
    <row r="129" spans="1:7" s="30" customFormat="1" x14ac:dyDescent="0.25">
      <c r="A129" s="69">
        <f>DNBS07PART2!G42</f>
        <v>0</v>
      </c>
      <c r="B129" s="25" t="s">
        <v>1032</v>
      </c>
      <c r="C129" s="25"/>
      <c r="D129" s="25" t="s">
        <v>1029</v>
      </c>
      <c r="E129" s="25"/>
      <c r="F129" s="25" t="s">
        <v>681</v>
      </c>
      <c r="G129" s="25" t="s">
        <v>1030</v>
      </c>
    </row>
    <row r="130" spans="1:7" s="30" customFormat="1" x14ac:dyDescent="0.25">
      <c r="A130" s="69">
        <f>DNBS07PART2!G43</f>
        <v>0</v>
      </c>
      <c r="B130" s="25" t="s">
        <v>1032</v>
      </c>
      <c r="C130" s="25"/>
      <c r="D130" s="25" t="s">
        <v>1029</v>
      </c>
      <c r="E130" s="25"/>
      <c r="F130" s="25" t="s">
        <v>681</v>
      </c>
      <c r="G130" s="25" t="s">
        <v>1030</v>
      </c>
    </row>
    <row r="131" spans="1:7" s="30" customFormat="1" x14ac:dyDescent="0.25">
      <c r="A131" s="69">
        <f>DNBS07PART2!G44</f>
        <v>0</v>
      </c>
      <c r="B131" s="25" t="s">
        <v>1032</v>
      </c>
      <c r="C131" s="25"/>
      <c r="D131" s="25" t="s">
        <v>1029</v>
      </c>
      <c r="E131" s="25"/>
      <c r="F131" s="25" t="s">
        <v>681</v>
      </c>
      <c r="G131" s="25" t="s">
        <v>1030</v>
      </c>
    </row>
    <row r="132" spans="1:7" s="30" customFormat="1" x14ac:dyDescent="0.25">
      <c r="A132" s="69">
        <f>DNBS07PART2!G45</f>
        <v>0</v>
      </c>
      <c r="B132" s="25" t="s">
        <v>1032</v>
      </c>
      <c r="C132" s="25"/>
      <c r="D132" s="25" t="s">
        <v>1029</v>
      </c>
      <c r="E132" s="25"/>
      <c r="F132" s="25" t="s">
        <v>681</v>
      </c>
      <c r="G132" s="25" t="s">
        <v>1030</v>
      </c>
    </row>
    <row r="133" spans="1:7" s="30" customFormat="1" x14ac:dyDescent="0.25">
      <c r="A133" s="69">
        <f>DNBS07PART2!G46</f>
        <v>0</v>
      </c>
      <c r="B133" s="25" t="s">
        <v>1032</v>
      </c>
      <c r="C133" s="25"/>
      <c r="D133" s="25" t="s">
        <v>1029</v>
      </c>
      <c r="E133" s="25"/>
      <c r="F133" s="25" t="s">
        <v>681</v>
      </c>
      <c r="G133" s="25" t="s">
        <v>1030</v>
      </c>
    </row>
    <row r="134" spans="1:7" s="30" customFormat="1" x14ac:dyDescent="0.25">
      <c r="A134" s="69">
        <f>DNBS07PART2!G47</f>
        <v>0</v>
      </c>
      <c r="B134" s="25" t="s">
        <v>1032</v>
      </c>
      <c r="C134" s="25"/>
      <c r="D134" s="25" t="s">
        <v>1029</v>
      </c>
      <c r="E134" s="25"/>
      <c r="F134" s="25" t="s">
        <v>681</v>
      </c>
      <c r="G134" s="25" t="s">
        <v>1030</v>
      </c>
    </row>
    <row r="135" spans="1:7" s="30" customFormat="1" x14ac:dyDescent="0.25">
      <c r="A135" s="69">
        <f>DNBS07PART2!G48</f>
        <v>0</v>
      </c>
      <c r="B135" s="25" t="s">
        <v>1032</v>
      </c>
      <c r="C135" s="25"/>
      <c r="D135" s="25" t="s">
        <v>1029</v>
      </c>
      <c r="E135" s="25"/>
      <c r="F135" s="25" t="s">
        <v>681</v>
      </c>
      <c r="G135" s="25" t="s">
        <v>1030</v>
      </c>
    </row>
    <row r="136" spans="1:7" s="30" customFormat="1" x14ac:dyDescent="0.25">
      <c r="A136" s="69">
        <f>DNBS07PART2!G49</f>
        <v>0</v>
      </c>
      <c r="B136" s="25" t="s">
        <v>1032</v>
      </c>
      <c r="C136" s="25"/>
      <c r="D136" s="25" t="s">
        <v>1029</v>
      </c>
      <c r="E136" s="25"/>
      <c r="F136" s="25" t="s">
        <v>681</v>
      </c>
      <c r="G136" s="25" t="s">
        <v>1030</v>
      </c>
    </row>
    <row r="137" spans="1:7" s="30" customFormat="1" x14ac:dyDescent="0.25">
      <c r="A137" s="69">
        <f>DNBS07PART2!G51</f>
        <v>0</v>
      </c>
      <c r="B137" s="25" t="s">
        <v>1032</v>
      </c>
      <c r="C137" s="25"/>
      <c r="D137" s="25" t="s">
        <v>1029</v>
      </c>
      <c r="E137" s="25"/>
      <c r="F137" s="25" t="s">
        <v>681</v>
      </c>
      <c r="G137" s="25" t="s">
        <v>1030</v>
      </c>
    </row>
    <row r="138" spans="1:7" s="30" customFormat="1" x14ac:dyDescent="0.25">
      <c r="A138" s="69">
        <f>DNBS07PART2!G52</f>
        <v>0</v>
      </c>
      <c r="B138" s="25" t="s">
        <v>1032</v>
      </c>
      <c r="C138" s="25"/>
      <c r="D138" s="25" t="s">
        <v>1029</v>
      </c>
      <c r="E138" s="25"/>
      <c r="F138" s="25" t="s">
        <v>681</v>
      </c>
      <c r="G138" s="25" t="s">
        <v>1030</v>
      </c>
    </row>
    <row r="139" spans="1:7" s="30" customFormat="1" x14ac:dyDescent="0.25">
      <c r="A139" s="69">
        <f>DNBS07PART2!G53</f>
        <v>0</v>
      </c>
      <c r="B139" s="25" t="s">
        <v>1032</v>
      </c>
      <c r="C139" s="25"/>
      <c r="D139" s="25" t="s">
        <v>1029</v>
      </c>
      <c r="E139" s="25"/>
      <c r="F139" s="25" t="s">
        <v>681</v>
      </c>
      <c r="G139" s="25" t="s">
        <v>1030</v>
      </c>
    </row>
    <row r="140" spans="1:7" s="30" customFormat="1" x14ac:dyDescent="0.25">
      <c r="A140" s="69">
        <f>DNBS07PART2!G54</f>
        <v>0</v>
      </c>
      <c r="B140" s="25" t="s">
        <v>1032</v>
      </c>
      <c r="C140" s="25"/>
      <c r="D140" s="25" t="s">
        <v>1029</v>
      </c>
      <c r="E140" s="25"/>
      <c r="F140" s="25" t="s">
        <v>681</v>
      </c>
      <c r="G140" s="25" t="s">
        <v>1030</v>
      </c>
    </row>
    <row r="141" spans="1:7" s="30" customFormat="1" x14ac:dyDescent="0.25">
      <c r="A141" s="69">
        <f>DNBS07PART2!G55</f>
        <v>0</v>
      </c>
      <c r="B141" s="25" t="s">
        <v>1032</v>
      </c>
      <c r="C141" s="25"/>
      <c r="D141" s="25" t="s">
        <v>1029</v>
      </c>
      <c r="E141" s="25"/>
      <c r="F141" s="25" t="s">
        <v>681</v>
      </c>
      <c r="G141" s="25" t="s">
        <v>1030</v>
      </c>
    </row>
    <row r="142" spans="1:7" s="30" customFormat="1" x14ac:dyDescent="0.25">
      <c r="A142" s="69">
        <f>DNBS07PART2!G56</f>
        <v>0</v>
      </c>
      <c r="B142" s="25" t="s">
        <v>1032</v>
      </c>
      <c r="C142" s="25"/>
      <c r="D142" s="25" t="s">
        <v>1029</v>
      </c>
      <c r="E142" s="25"/>
      <c r="F142" s="25" t="s">
        <v>681</v>
      </c>
      <c r="G142" s="25" t="s">
        <v>1030</v>
      </c>
    </row>
    <row r="143" spans="1:7" s="68" customFormat="1" x14ac:dyDescent="0.25">
      <c r="A143" s="69">
        <f>DNBS07PART2!G57</f>
        <v>0</v>
      </c>
      <c r="B143" s="25" t="s">
        <v>1032</v>
      </c>
      <c r="C143" s="25"/>
      <c r="D143" s="25" t="s">
        <v>1029</v>
      </c>
      <c r="E143" s="25"/>
      <c r="F143" s="25" t="s">
        <v>681</v>
      </c>
      <c r="G143" s="25" t="s">
        <v>1030</v>
      </c>
    </row>
    <row r="144" spans="1:7" s="30" customFormat="1" x14ac:dyDescent="0.25">
      <c r="A144" s="69">
        <f>DNBS07PART2!G58</f>
        <v>0</v>
      </c>
      <c r="B144" s="25" t="s">
        <v>1032</v>
      </c>
      <c r="C144" s="25"/>
      <c r="D144" s="25" t="s">
        <v>1029</v>
      </c>
      <c r="E144" s="25"/>
      <c r="F144" s="25" t="s">
        <v>681</v>
      </c>
      <c r="G144" s="25" t="s">
        <v>1030</v>
      </c>
    </row>
    <row r="145" spans="1:7" s="30" customFormat="1" x14ac:dyDescent="0.25">
      <c r="A145" s="69" t="e">
        <f>DNBS07PART2!#REF!</f>
        <v>#REF!</v>
      </c>
      <c r="B145" s="25" t="s">
        <v>1032</v>
      </c>
      <c r="C145" s="25"/>
      <c r="D145" s="25" t="s">
        <v>1029</v>
      </c>
      <c r="E145" s="25"/>
      <c r="F145" s="25" t="s">
        <v>681</v>
      </c>
      <c r="G145" s="25" t="s">
        <v>1030</v>
      </c>
    </row>
    <row r="146" spans="1:7" x14ac:dyDescent="0.25">
      <c r="A146" s="69">
        <f>DNBS07PART7!F15</f>
        <v>0</v>
      </c>
      <c r="B146" s="25" t="s">
        <v>1034</v>
      </c>
      <c r="C146" s="25"/>
      <c r="D146" s="25" t="s">
        <v>647</v>
      </c>
      <c r="E146" s="25"/>
      <c r="F146" s="25" t="s">
        <v>681</v>
      </c>
      <c r="G146" s="25" t="s">
        <v>958</v>
      </c>
    </row>
    <row r="147" spans="1:7" x14ac:dyDescent="0.25">
      <c r="A147" s="69">
        <f>DNBS07PART7!F16</f>
        <v>0</v>
      </c>
      <c r="B147" s="25" t="s">
        <v>1034</v>
      </c>
      <c r="C147" s="25"/>
      <c r="D147" s="25" t="s">
        <v>647</v>
      </c>
      <c r="E147" s="25"/>
      <c r="F147" s="25" t="s">
        <v>681</v>
      </c>
      <c r="G147" s="25" t="s">
        <v>958</v>
      </c>
    </row>
    <row r="148" spans="1:7" x14ac:dyDescent="0.25">
      <c r="A148" s="69">
        <f>DNBS07PART7!F17</f>
        <v>0</v>
      </c>
      <c r="B148" s="25" t="s">
        <v>1034</v>
      </c>
      <c r="C148" s="25"/>
      <c r="D148" s="25" t="s">
        <v>647</v>
      </c>
      <c r="E148" s="25"/>
      <c r="F148" s="25" t="s">
        <v>681</v>
      </c>
      <c r="G148" s="25" t="s">
        <v>958</v>
      </c>
    </row>
    <row r="149" spans="1:7" x14ac:dyDescent="0.25">
      <c r="A149" s="69">
        <f>DNBS07PART7!F18</f>
        <v>0</v>
      </c>
      <c r="B149" s="25" t="s">
        <v>1034</v>
      </c>
      <c r="C149" s="25"/>
      <c r="D149" s="25" t="s">
        <v>647</v>
      </c>
      <c r="E149" s="25"/>
      <c r="F149" s="25" t="s">
        <v>681</v>
      </c>
      <c r="G149" s="25" t="s">
        <v>958</v>
      </c>
    </row>
    <row r="150" spans="1:7" x14ac:dyDescent="0.25">
      <c r="A150" s="69">
        <f>DNBS07PART7!F19</f>
        <v>0</v>
      </c>
      <c r="B150" s="25" t="s">
        <v>1034</v>
      </c>
      <c r="C150" s="25"/>
      <c r="D150" s="25" t="s">
        <v>647</v>
      </c>
      <c r="E150" s="25"/>
      <c r="F150" s="25" t="s">
        <v>681</v>
      </c>
      <c r="G150" s="25" t="s">
        <v>958</v>
      </c>
    </row>
    <row r="151" spans="1:7" x14ac:dyDescent="0.25">
      <c r="A151" s="69">
        <f>DNBS07PART7!F22</f>
        <v>0</v>
      </c>
      <c r="B151" s="25" t="s">
        <v>1034</v>
      </c>
      <c r="C151" s="25"/>
      <c r="D151" s="25" t="s">
        <v>647</v>
      </c>
      <c r="E151" s="25"/>
      <c r="F151" s="25" t="s">
        <v>681</v>
      </c>
      <c r="G151" s="25" t="s">
        <v>958</v>
      </c>
    </row>
    <row r="152" spans="1:7" x14ac:dyDescent="0.25">
      <c r="A152" s="69">
        <f>DNBS07PART7!F23</f>
        <v>0</v>
      </c>
      <c r="B152" s="25" t="s">
        <v>1034</v>
      </c>
      <c r="C152" s="25"/>
      <c r="D152" s="25" t="s">
        <v>647</v>
      </c>
      <c r="E152" s="25"/>
      <c r="F152" s="25" t="s">
        <v>681</v>
      </c>
      <c r="G152" s="25" t="s">
        <v>958</v>
      </c>
    </row>
    <row r="153" spans="1:7" x14ac:dyDescent="0.25">
      <c r="A153" s="69">
        <f>DNBS07PART7!F25</f>
        <v>0</v>
      </c>
      <c r="B153" s="25" t="s">
        <v>1034</v>
      </c>
      <c r="C153" s="25"/>
      <c r="D153" s="25" t="s">
        <v>647</v>
      </c>
      <c r="E153" s="25"/>
      <c r="F153" s="25" t="s">
        <v>681</v>
      </c>
      <c r="G153" s="25" t="s">
        <v>958</v>
      </c>
    </row>
    <row r="154" spans="1:7" x14ac:dyDescent="0.25">
      <c r="A154" s="69">
        <f>DNBS07PART7!F26</f>
        <v>0</v>
      </c>
      <c r="B154" s="25" t="s">
        <v>1034</v>
      </c>
      <c r="C154" s="25"/>
      <c r="D154" s="25" t="s">
        <v>647</v>
      </c>
      <c r="E154" s="25"/>
      <c r="F154" s="25" t="s">
        <v>681</v>
      </c>
      <c r="G154" s="25" t="s">
        <v>958</v>
      </c>
    </row>
    <row r="155" spans="1:7" x14ac:dyDescent="0.25">
      <c r="A155" s="69">
        <f>DNBS07PART7!F27</f>
        <v>0</v>
      </c>
      <c r="B155" s="25" t="s">
        <v>1034</v>
      </c>
      <c r="C155" s="25"/>
      <c r="D155" s="25" t="s">
        <v>647</v>
      </c>
      <c r="E155" s="25"/>
      <c r="F155" s="25" t="s">
        <v>681</v>
      </c>
      <c r="G155" s="25" t="s">
        <v>958</v>
      </c>
    </row>
    <row r="156" spans="1:7" x14ac:dyDescent="0.25">
      <c r="A156" s="69">
        <f>DNBS07PART7!F45</f>
        <v>0</v>
      </c>
      <c r="B156" s="25" t="s">
        <v>1034</v>
      </c>
      <c r="C156" s="25"/>
      <c r="D156" s="25" t="s">
        <v>683</v>
      </c>
      <c r="E156" s="25"/>
      <c r="F156" s="25" t="s">
        <v>681</v>
      </c>
      <c r="G156" s="25" t="s">
        <v>684</v>
      </c>
    </row>
    <row r="157" spans="1:7" x14ac:dyDescent="0.25">
      <c r="A157" s="69">
        <f>DNBS07PART7!F46</f>
        <v>0</v>
      </c>
      <c r="B157" s="25" t="s">
        <v>1034</v>
      </c>
      <c r="C157" s="25"/>
      <c r="D157" s="25" t="s">
        <v>635</v>
      </c>
      <c r="E157" s="25"/>
      <c r="F157" s="25" t="s">
        <v>681</v>
      </c>
      <c r="G157" s="25" t="s">
        <v>685</v>
      </c>
    </row>
    <row r="158" spans="1:7" x14ac:dyDescent="0.25">
      <c r="A158" s="69">
        <f>DNBS07PART7!F47</f>
        <v>0</v>
      </c>
      <c r="B158" s="25" t="s">
        <v>1034</v>
      </c>
      <c r="C158" s="25"/>
      <c r="D158" s="25" t="s">
        <v>635</v>
      </c>
      <c r="E158" s="25"/>
      <c r="F158" s="25" t="s">
        <v>681</v>
      </c>
      <c r="G158" s="25" t="s">
        <v>685</v>
      </c>
    </row>
    <row r="159" spans="1:7" x14ac:dyDescent="0.25">
      <c r="A159" s="69">
        <f>DNBS07PART7!F48</f>
        <v>0</v>
      </c>
      <c r="B159" s="25" t="s">
        <v>1034</v>
      </c>
      <c r="C159" s="25"/>
      <c r="D159" s="25" t="s">
        <v>635</v>
      </c>
      <c r="E159" s="25"/>
      <c r="F159" s="25" t="s">
        <v>681</v>
      </c>
      <c r="G159" s="25" t="s">
        <v>685</v>
      </c>
    </row>
    <row r="160" spans="1:7" x14ac:dyDescent="0.25">
      <c r="A160" s="69">
        <f>DNBS07PART7!F49</f>
        <v>0</v>
      </c>
      <c r="B160" s="25" t="s">
        <v>1034</v>
      </c>
      <c r="C160" s="25"/>
      <c r="D160" s="25" t="s">
        <v>635</v>
      </c>
      <c r="E160" s="25"/>
      <c r="F160" s="25" t="s">
        <v>681</v>
      </c>
      <c r="G160" s="25" t="s">
        <v>685</v>
      </c>
    </row>
    <row r="161" spans="1:7" x14ac:dyDescent="0.25">
      <c r="A161" s="69">
        <f>DNBS07PART7!F50</f>
        <v>0</v>
      </c>
      <c r="B161" s="25" t="s">
        <v>1034</v>
      </c>
      <c r="C161" s="25"/>
      <c r="D161" s="25" t="s">
        <v>635</v>
      </c>
      <c r="E161" s="25"/>
      <c r="F161" s="25" t="s">
        <v>681</v>
      </c>
      <c r="G161" s="25" t="s">
        <v>685</v>
      </c>
    </row>
    <row r="162" spans="1:7" x14ac:dyDescent="0.25">
      <c r="A162" s="69">
        <f>DNBS07PART7!F51</f>
        <v>0</v>
      </c>
      <c r="B162" s="25" t="s">
        <v>1034</v>
      </c>
      <c r="C162" s="25"/>
      <c r="D162" s="25" t="s">
        <v>635</v>
      </c>
      <c r="E162" s="25"/>
      <c r="F162" s="25" t="s">
        <v>681</v>
      </c>
      <c r="G162" s="25" t="s">
        <v>685</v>
      </c>
    </row>
    <row r="163" spans="1:7" x14ac:dyDescent="0.25">
      <c r="A163" s="69">
        <f>DNBS07PART7!F52</f>
        <v>0</v>
      </c>
      <c r="B163" s="25" t="s">
        <v>1034</v>
      </c>
      <c r="C163" s="25"/>
      <c r="D163" s="25" t="s">
        <v>635</v>
      </c>
      <c r="E163" s="25"/>
      <c r="F163" s="25" t="s">
        <v>681</v>
      </c>
      <c r="G163" s="25" t="s">
        <v>685</v>
      </c>
    </row>
    <row r="164" spans="1:7" x14ac:dyDescent="0.25">
      <c r="A164" s="69">
        <f>DNBS07PART7!F53</f>
        <v>0</v>
      </c>
      <c r="B164" s="25" t="s">
        <v>1034</v>
      </c>
      <c r="C164" s="25"/>
      <c r="D164" s="25" t="s">
        <v>635</v>
      </c>
      <c r="E164" s="25"/>
      <c r="F164" s="25" t="s">
        <v>681</v>
      </c>
      <c r="G164" s="25" t="s">
        <v>685</v>
      </c>
    </row>
    <row r="165" spans="1:7" x14ac:dyDescent="0.25">
      <c r="A165" s="69">
        <f>DNBS07PART7!F54</f>
        <v>0</v>
      </c>
      <c r="B165" s="25" t="s">
        <v>1034</v>
      </c>
      <c r="C165" s="25"/>
      <c r="D165" s="25" t="s">
        <v>635</v>
      </c>
      <c r="E165" s="25"/>
      <c r="F165" s="25" t="s">
        <v>681</v>
      </c>
      <c r="G165" s="25" t="s">
        <v>685</v>
      </c>
    </row>
    <row r="166" spans="1:7" x14ac:dyDescent="0.25">
      <c r="A166" s="69">
        <f>DNBS07PART7!F55</f>
        <v>0</v>
      </c>
      <c r="B166" s="25" t="s">
        <v>1034</v>
      </c>
      <c r="C166" s="25"/>
      <c r="D166" s="25" t="s">
        <v>622</v>
      </c>
      <c r="E166" s="25"/>
      <c r="F166" s="25" t="s">
        <v>681</v>
      </c>
      <c r="G166" s="25" t="s">
        <v>686</v>
      </c>
    </row>
    <row r="167" spans="1:7" x14ac:dyDescent="0.25">
      <c r="A167" s="69">
        <f>DNBS07PART7!F20</f>
        <v>0</v>
      </c>
      <c r="B167" s="25" t="s">
        <v>1034</v>
      </c>
      <c r="C167" s="25"/>
      <c r="D167" s="25" t="s">
        <v>959</v>
      </c>
      <c r="E167" s="25"/>
      <c r="F167" s="25" t="s">
        <v>681</v>
      </c>
      <c r="G167" s="25" t="s">
        <v>960</v>
      </c>
    </row>
    <row r="168" spans="1:7" x14ac:dyDescent="0.25">
      <c r="A168" s="69">
        <f>DNBS07PART7!F21</f>
        <v>0</v>
      </c>
      <c r="B168" s="25" t="s">
        <v>1034</v>
      </c>
      <c r="C168" s="25"/>
      <c r="D168" s="25" t="s">
        <v>961</v>
      </c>
      <c r="E168" s="25"/>
      <c r="F168" s="25" t="s">
        <v>681</v>
      </c>
      <c r="G168" s="25" t="s">
        <v>962</v>
      </c>
    </row>
    <row r="169" spans="1:7" x14ac:dyDescent="0.25">
      <c r="A169" s="69">
        <f>DNBS07PART7!H15</f>
        <v>0</v>
      </c>
      <c r="B169" s="25" t="s">
        <v>1034</v>
      </c>
      <c r="C169" s="25"/>
      <c r="D169" s="25" t="s">
        <v>647</v>
      </c>
      <c r="E169" s="25"/>
      <c r="F169" s="25" t="s">
        <v>681</v>
      </c>
      <c r="G169" s="25" t="s">
        <v>958</v>
      </c>
    </row>
    <row r="170" spans="1:7" x14ac:dyDescent="0.25">
      <c r="A170" s="69">
        <f>DNBS07PART7!H16</f>
        <v>0</v>
      </c>
      <c r="B170" s="25" t="s">
        <v>1034</v>
      </c>
      <c r="C170" s="25"/>
      <c r="D170" s="25" t="s">
        <v>647</v>
      </c>
      <c r="E170" s="25"/>
      <c r="F170" s="25" t="s">
        <v>681</v>
      </c>
      <c r="G170" s="25" t="s">
        <v>958</v>
      </c>
    </row>
    <row r="171" spans="1:7" x14ac:dyDescent="0.25">
      <c r="A171" s="69">
        <f>DNBS07PART7!H17</f>
        <v>0</v>
      </c>
      <c r="B171" s="25" t="s">
        <v>1034</v>
      </c>
      <c r="C171" s="25"/>
      <c r="D171" s="25" t="s">
        <v>647</v>
      </c>
      <c r="E171" s="25"/>
      <c r="F171" s="25" t="s">
        <v>681</v>
      </c>
      <c r="G171" s="25" t="s">
        <v>958</v>
      </c>
    </row>
    <row r="172" spans="1:7" x14ac:dyDescent="0.25">
      <c r="A172" s="69">
        <f>DNBS07PART7!H18</f>
        <v>0</v>
      </c>
      <c r="B172" s="25" t="s">
        <v>1034</v>
      </c>
      <c r="C172" s="25"/>
      <c r="D172" s="25" t="s">
        <v>647</v>
      </c>
      <c r="E172" s="25"/>
      <c r="F172" s="25" t="s">
        <v>681</v>
      </c>
      <c r="G172" s="25" t="s">
        <v>958</v>
      </c>
    </row>
    <row r="173" spans="1:7" x14ac:dyDescent="0.25">
      <c r="A173" s="69">
        <f>DNBS07PART7!H19</f>
        <v>0</v>
      </c>
      <c r="B173" s="25" t="s">
        <v>1034</v>
      </c>
      <c r="C173" s="25"/>
      <c r="D173" s="25" t="s">
        <v>647</v>
      </c>
      <c r="E173" s="25"/>
      <c r="F173" s="25" t="s">
        <v>681</v>
      </c>
      <c r="G173" s="25" t="s">
        <v>958</v>
      </c>
    </row>
    <row r="174" spans="1:7" x14ac:dyDescent="0.25">
      <c r="A174" s="69">
        <f>DNBS07PART7!H20</f>
        <v>0</v>
      </c>
      <c r="B174" s="25" t="s">
        <v>1034</v>
      </c>
      <c r="C174" s="25"/>
      <c r="D174" s="25" t="s">
        <v>959</v>
      </c>
      <c r="E174" s="25"/>
      <c r="F174" s="25" t="s">
        <v>681</v>
      </c>
      <c r="G174" s="25" t="s">
        <v>960</v>
      </c>
    </row>
    <row r="175" spans="1:7" x14ac:dyDescent="0.25">
      <c r="A175" s="69">
        <f>DNBS07PART7!H21</f>
        <v>0</v>
      </c>
      <c r="B175" s="25" t="s">
        <v>1034</v>
      </c>
      <c r="C175" s="25"/>
      <c r="D175" s="25" t="s">
        <v>961</v>
      </c>
      <c r="E175" s="25"/>
      <c r="F175" s="25" t="s">
        <v>681</v>
      </c>
      <c r="G175" s="25" t="s">
        <v>962</v>
      </c>
    </row>
    <row r="176" spans="1:7" x14ac:dyDescent="0.25">
      <c r="A176" s="69">
        <f>DNBS07PART7!H22</f>
        <v>0</v>
      </c>
      <c r="B176" s="25" t="s">
        <v>1034</v>
      </c>
      <c r="C176" s="25"/>
      <c r="D176" s="25" t="s">
        <v>647</v>
      </c>
      <c r="E176" s="25"/>
      <c r="F176" s="25" t="s">
        <v>681</v>
      </c>
      <c r="G176" s="25" t="s">
        <v>958</v>
      </c>
    </row>
    <row r="177" spans="1:7" x14ac:dyDescent="0.25">
      <c r="A177" s="69">
        <f>DNBS07PART7!H23</f>
        <v>0</v>
      </c>
      <c r="B177" s="25" t="s">
        <v>1034</v>
      </c>
      <c r="C177" s="25"/>
      <c r="D177" s="25" t="s">
        <v>647</v>
      </c>
      <c r="E177" s="25"/>
      <c r="F177" s="25" t="s">
        <v>681</v>
      </c>
      <c r="G177" s="25" t="s">
        <v>958</v>
      </c>
    </row>
    <row r="178" spans="1:7" x14ac:dyDescent="0.25">
      <c r="A178" s="69">
        <f>DNBS07PART7!H25</f>
        <v>0</v>
      </c>
      <c r="B178" s="25" t="s">
        <v>1034</v>
      </c>
      <c r="C178" s="25"/>
      <c r="D178" s="25" t="s">
        <v>647</v>
      </c>
      <c r="E178" s="25"/>
      <c r="F178" s="25" t="s">
        <v>681</v>
      </c>
      <c r="G178" s="25" t="s">
        <v>958</v>
      </c>
    </row>
    <row r="179" spans="1:7" x14ac:dyDescent="0.25">
      <c r="A179" s="69">
        <f>DNBS07PART7!H26</f>
        <v>0</v>
      </c>
      <c r="B179" s="25" t="s">
        <v>1034</v>
      </c>
      <c r="C179" s="25"/>
      <c r="D179" s="25" t="s">
        <v>647</v>
      </c>
      <c r="E179" s="25"/>
      <c r="F179" s="25" t="s">
        <v>681</v>
      </c>
      <c r="G179" s="25" t="s">
        <v>958</v>
      </c>
    </row>
    <row r="180" spans="1:7" x14ac:dyDescent="0.25">
      <c r="A180" s="69">
        <f>DNBS07PART7!H27</f>
        <v>0</v>
      </c>
      <c r="B180" s="25" t="s">
        <v>1034</v>
      </c>
      <c r="C180" s="25"/>
      <c r="D180" s="25" t="s">
        <v>647</v>
      </c>
      <c r="E180" s="25"/>
      <c r="F180" s="25" t="s">
        <v>681</v>
      </c>
      <c r="G180" s="25" t="s">
        <v>958</v>
      </c>
    </row>
    <row r="181" spans="1:7" x14ac:dyDescent="0.25">
      <c r="A181" s="69">
        <f>DNBS07PART7!H45</f>
        <v>0</v>
      </c>
      <c r="B181" s="25" t="s">
        <v>1034</v>
      </c>
      <c r="C181" s="25"/>
      <c r="D181" s="25" t="s">
        <v>683</v>
      </c>
      <c r="E181" s="25"/>
      <c r="F181" s="25" t="s">
        <v>681</v>
      </c>
      <c r="G181" s="25" t="s">
        <v>684</v>
      </c>
    </row>
    <row r="182" spans="1:7" x14ac:dyDescent="0.25">
      <c r="A182" s="69">
        <f>DNBS07PART7!H46</f>
        <v>0</v>
      </c>
      <c r="B182" s="25" t="s">
        <v>1034</v>
      </c>
      <c r="C182" s="25"/>
      <c r="D182" s="25" t="s">
        <v>635</v>
      </c>
      <c r="E182" s="25"/>
      <c r="F182" s="25" t="s">
        <v>681</v>
      </c>
      <c r="G182" s="25" t="s">
        <v>685</v>
      </c>
    </row>
    <row r="183" spans="1:7" x14ac:dyDescent="0.25">
      <c r="A183" s="69">
        <f>DNBS07PART7!H47</f>
        <v>0</v>
      </c>
      <c r="B183" s="25" t="s">
        <v>1034</v>
      </c>
      <c r="C183" s="25"/>
      <c r="D183" s="25" t="s">
        <v>635</v>
      </c>
      <c r="E183" s="25"/>
      <c r="F183" s="25" t="s">
        <v>681</v>
      </c>
      <c r="G183" s="25" t="s">
        <v>685</v>
      </c>
    </row>
    <row r="184" spans="1:7" x14ac:dyDescent="0.25">
      <c r="A184" s="69">
        <f>DNBS07PART7!H48</f>
        <v>0</v>
      </c>
      <c r="B184" s="25" t="s">
        <v>1034</v>
      </c>
      <c r="C184" s="25"/>
      <c r="D184" s="25" t="s">
        <v>635</v>
      </c>
      <c r="E184" s="25"/>
      <c r="F184" s="25" t="s">
        <v>681</v>
      </c>
      <c r="G184" s="25" t="s">
        <v>685</v>
      </c>
    </row>
    <row r="185" spans="1:7" x14ac:dyDescent="0.25">
      <c r="A185" s="69">
        <f>DNBS07PART7!H49</f>
        <v>0</v>
      </c>
      <c r="B185" s="25" t="s">
        <v>1034</v>
      </c>
      <c r="C185" s="25"/>
      <c r="D185" s="25" t="s">
        <v>635</v>
      </c>
      <c r="E185" s="25"/>
      <c r="F185" s="25" t="s">
        <v>681</v>
      </c>
      <c r="G185" s="25" t="s">
        <v>685</v>
      </c>
    </row>
    <row r="186" spans="1:7" x14ac:dyDescent="0.25">
      <c r="A186" s="69">
        <f>DNBS07PART7!H50</f>
        <v>0</v>
      </c>
      <c r="B186" s="25" t="s">
        <v>1034</v>
      </c>
      <c r="C186" s="25"/>
      <c r="D186" s="25" t="s">
        <v>635</v>
      </c>
      <c r="E186" s="25"/>
      <c r="F186" s="25" t="s">
        <v>681</v>
      </c>
      <c r="G186" s="25" t="s">
        <v>685</v>
      </c>
    </row>
    <row r="187" spans="1:7" x14ac:dyDescent="0.25">
      <c r="A187" s="69">
        <f>DNBS07PART7!H51</f>
        <v>0</v>
      </c>
      <c r="B187" s="25" t="s">
        <v>1034</v>
      </c>
      <c r="C187" s="25"/>
      <c r="D187" s="25" t="s">
        <v>635</v>
      </c>
      <c r="E187" s="25"/>
      <c r="F187" s="25" t="s">
        <v>681</v>
      </c>
      <c r="G187" s="25" t="s">
        <v>685</v>
      </c>
    </row>
    <row r="188" spans="1:7" x14ac:dyDescent="0.25">
      <c r="A188" s="69">
        <f>DNBS07PART7!H52</f>
        <v>0</v>
      </c>
      <c r="B188" s="25" t="s">
        <v>1034</v>
      </c>
      <c r="C188" s="25"/>
      <c r="D188" s="25" t="s">
        <v>635</v>
      </c>
      <c r="E188" s="25"/>
      <c r="F188" s="25" t="s">
        <v>681</v>
      </c>
      <c r="G188" s="25" t="s">
        <v>685</v>
      </c>
    </row>
    <row r="189" spans="1:7" x14ac:dyDescent="0.25">
      <c r="A189" s="69">
        <f>DNBS07PART7!H53</f>
        <v>0</v>
      </c>
      <c r="B189" s="25" t="s">
        <v>1034</v>
      </c>
      <c r="C189" s="25"/>
      <c r="D189" s="25" t="s">
        <v>635</v>
      </c>
      <c r="E189" s="25"/>
      <c r="F189" s="25" t="s">
        <v>681</v>
      </c>
      <c r="G189" s="25" t="s">
        <v>685</v>
      </c>
    </row>
    <row r="190" spans="1:7" x14ac:dyDescent="0.25">
      <c r="A190" s="69">
        <f>DNBS07PART7!H54</f>
        <v>0</v>
      </c>
      <c r="B190" s="25" t="s">
        <v>1034</v>
      </c>
      <c r="C190" s="25"/>
      <c r="D190" s="25" t="s">
        <v>635</v>
      </c>
      <c r="E190" s="25"/>
      <c r="F190" s="25" t="s">
        <v>681</v>
      </c>
      <c r="G190" s="25" t="s">
        <v>685</v>
      </c>
    </row>
    <row r="191" spans="1:7" x14ac:dyDescent="0.25">
      <c r="A191" s="69">
        <f>DNBS07PART7!H55</f>
        <v>0</v>
      </c>
      <c r="B191" s="25" t="s">
        <v>1034</v>
      </c>
      <c r="C191" s="25"/>
      <c r="D191" s="25" t="s">
        <v>622</v>
      </c>
      <c r="E191" s="25"/>
      <c r="F191" s="25" t="s">
        <v>681</v>
      </c>
      <c r="G191" s="25" t="s">
        <v>686</v>
      </c>
    </row>
    <row r="192" spans="1:7" x14ac:dyDescent="0.25">
      <c r="A192" s="69">
        <f>DNBS07PART7!G15</f>
        <v>0</v>
      </c>
      <c r="B192" s="25" t="s">
        <v>1034</v>
      </c>
      <c r="C192" s="25"/>
      <c r="D192" s="25" t="s">
        <v>963</v>
      </c>
      <c r="E192" s="25"/>
      <c r="F192" s="25" t="s">
        <v>681</v>
      </c>
      <c r="G192" s="25" t="s">
        <v>964</v>
      </c>
    </row>
    <row r="193" spans="1:7" x14ac:dyDescent="0.25">
      <c r="A193" s="69">
        <f>DNBS07PART7!G16</f>
        <v>0</v>
      </c>
      <c r="B193" s="25" t="s">
        <v>1034</v>
      </c>
      <c r="C193" s="25"/>
      <c r="D193" s="25" t="s">
        <v>963</v>
      </c>
      <c r="E193" s="25"/>
      <c r="F193" s="25" t="s">
        <v>681</v>
      </c>
      <c r="G193" s="25" t="s">
        <v>964</v>
      </c>
    </row>
    <row r="194" spans="1:7" x14ac:dyDescent="0.25">
      <c r="A194" s="69">
        <f>DNBS07PART7!G17</f>
        <v>0</v>
      </c>
      <c r="B194" s="25" t="s">
        <v>1034</v>
      </c>
      <c r="C194" s="25"/>
      <c r="D194" s="25" t="s">
        <v>963</v>
      </c>
      <c r="E194" s="25"/>
      <c r="F194" s="25" t="s">
        <v>681</v>
      </c>
      <c r="G194" s="25" t="s">
        <v>964</v>
      </c>
    </row>
    <row r="195" spans="1:7" x14ac:dyDescent="0.25">
      <c r="A195" s="69">
        <f>DNBS07PART7!G18</f>
        <v>0</v>
      </c>
      <c r="B195" s="25" t="s">
        <v>1034</v>
      </c>
      <c r="C195" s="25"/>
      <c r="D195" s="25" t="s">
        <v>963</v>
      </c>
      <c r="E195" s="25"/>
      <c r="F195" s="25" t="s">
        <v>681</v>
      </c>
      <c r="G195" s="25" t="s">
        <v>964</v>
      </c>
    </row>
    <row r="196" spans="1:7" x14ac:dyDescent="0.25">
      <c r="A196" s="69">
        <f>DNBS07PART7!G19</f>
        <v>0</v>
      </c>
      <c r="B196" s="25" t="s">
        <v>1034</v>
      </c>
      <c r="C196" s="25"/>
      <c r="D196" s="25" t="s">
        <v>963</v>
      </c>
      <c r="E196" s="25"/>
      <c r="F196" s="25" t="s">
        <v>681</v>
      </c>
      <c r="G196" s="25" t="s">
        <v>964</v>
      </c>
    </row>
    <row r="197" spans="1:7" x14ac:dyDescent="0.25">
      <c r="A197" s="69">
        <f>DNBS07PART7!G20</f>
        <v>0</v>
      </c>
      <c r="B197" s="25" t="s">
        <v>1034</v>
      </c>
      <c r="C197" s="25"/>
      <c r="D197" s="25" t="s">
        <v>965</v>
      </c>
      <c r="E197" s="25"/>
      <c r="F197" s="25" t="s">
        <v>681</v>
      </c>
      <c r="G197" s="25" t="s">
        <v>966</v>
      </c>
    </row>
    <row r="198" spans="1:7" x14ac:dyDescent="0.25">
      <c r="A198" s="69">
        <f>DNBS07PART7!G21</f>
        <v>0</v>
      </c>
      <c r="B198" s="25" t="s">
        <v>1034</v>
      </c>
      <c r="C198" s="25"/>
      <c r="D198" s="25" t="s">
        <v>967</v>
      </c>
      <c r="E198" s="25"/>
      <c r="F198" s="25" t="s">
        <v>681</v>
      </c>
      <c r="G198" s="25" t="s">
        <v>968</v>
      </c>
    </row>
    <row r="199" spans="1:7" x14ac:dyDescent="0.25">
      <c r="A199" s="69">
        <f>DNBS07PART7!G22</f>
        <v>0</v>
      </c>
      <c r="B199" s="25" t="s">
        <v>1034</v>
      </c>
      <c r="C199" s="25"/>
      <c r="D199" s="25" t="s">
        <v>963</v>
      </c>
      <c r="E199" s="25"/>
      <c r="F199" s="25" t="s">
        <v>681</v>
      </c>
      <c r="G199" s="25" t="s">
        <v>964</v>
      </c>
    </row>
    <row r="200" spans="1:7" x14ac:dyDescent="0.25">
      <c r="A200" s="69">
        <f>DNBS07PART7!G23</f>
        <v>0</v>
      </c>
      <c r="B200" s="25" t="s">
        <v>1034</v>
      </c>
      <c r="C200" s="25"/>
      <c r="D200" s="25" t="s">
        <v>963</v>
      </c>
      <c r="E200" s="25"/>
      <c r="F200" s="25" t="s">
        <v>681</v>
      </c>
      <c r="G200" s="25" t="s">
        <v>964</v>
      </c>
    </row>
    <row r="201" spans="1:7" x14ac:dyDescent="0.25">
      <c r="A201" s="69">
        <f>DNBS07PART7!G25</f>
        <v>0</v>
      </c>
      <c r="B201" s="25" t="s">
        <v>1034</v>
      </c>
      <c r="C201" s="25"/>
      <c r="D201" s="25" t="s">
        <v>963</v>
      </c>
      <c r="E201" s="25"/>
      <c r="F201" s="25" t="s">
        <v>681</v>
      </c>
      <c r="G201" s="25" t="s">
        <v>964</v>
      </c>
    </row>
    <row r="202" spans="1:7" x14ac:dyDescent="0.25">
      <c r="A202" s="69">
        <f>DNBS07PART7!G26</f>
        <v>0</v>
      </c>
      <c r="B202" s="25" t="s">
        <v>1034</v>
      </c>
      <c r="C202" s="25"/>
      <c r="D202" s="25" t="s">
        <v>963</v>
      </c>
      <c r="E202" s="25"/>
      <c r="F202" s="25" t="s">
        <v>681</v>
      </c>
      <c r="G202" s="25" t="s">
        <v>964</v>
      </c>
    </row>
    <row r="203" spans="1:7" x14ac:dyDescent="0.25">
      <c r="A203" s="69">
        <f>DNBS07PART7!G27</f>
        <v>0</v>
      </c>
      <c r="B203" s="25" t="s">
        <v>1034</v>
      </c>
      <c r="C203" s="25"/>
      <c r="D203" s="25" t="s">
        <v>963</v>
      </c>
      <c r="E203" s="25"/>
      <c r="F203" s="25" t="s">
        <v>681</v>
      </c>
      <c r="G203" s="25" t="s">
        <v>964</v>
      </c>
    </row>
    <row r="204" spans="1:7" x14ac:dyDescent="0.25">
      <c r="A204" s="69">
        <f>DNBS07PART7!G45</f>
        <v>0</v>
      </c>
      <c r="B204" s="25" t="s">
        <v>1034</v>
      </c>
      <c r="C204" s="25"/>
      <c r="D204" s="25" t="s">
        <v>689</v>
      </c>
      <c r="E204" s="25"/>
      <c r="F204" s="25" t="s">
        <v>681</v>
      </c>
      <c r="G204" s="25" t="s">
        <v>690</v>
      </c>
    </row>
    <row r="205" spans="1:7" x14ac:dyDescent="0.25">
      <c r="A205" s="69">
        <f>DNBS07PART7!G46</f>
        <v>0</v>
      </c>
      <c r="B205" s="25" t="s">
        <v>1034</v>
      </c>
      <c r="C205" s="25"/>
      <c r="D205" s="25" t="s">
        <v>691</v>
      </c>
      <c r="E205" s="25"/>
      <c r="F205" s="25" t="s">
        <v>681</v>
      </c>
      <c r="G205" s="25" t="s">
        <v>692</v>
      </c>
    </row>
    <row r="206" spans="1:7" x14ac:dyDescent="0.25">
      <c r="A206" s="69">
        <f>DNBS07PART7!G47</f>
        <v>0</v>
      </c>
      <c r="B206" s="25" t="s">
        <v>1034</v>
      </c>
      <c r="C206" s="25"/>
      <c r="D206" s="25" t="s">
        <v>691</v>
      </c>
      <c r="E206" s="25"/>
      <c r="F206" s="25" t="s">
        <v>681</v>
      </c>
      <c r="G206" s="25" t="s">
        <v>692</v>
      </c>
    </row>
    <row r="207" spans="1:7" x14ac:dyDescent="0.25">
      <c r="A207" s="69">
        <f>DNBS07PART7!G48</f>
        <v>0</v>
      </c>
      <c r="B207" s="25" t="s">
        <v>1034</v>
      </c>
      <c r="C207" s="25"/>
      <c r="D207" s="25" t="s">
        <v>691</v>
      </c>
      <c r="E207" s="25"/>
      <c r="F207" s="25" t="s">
        <v>681</v>
      </c>
      <c r="G207" s="25" t="s">
        <v>692</v>
      </c>
    </row>
    <row r="208" spans="1:7" x14ac:dyDescent="0.25">
      <c r="A208" s="69">
        <f>DNBS07PART7!G49</f>
        <v>0</v>
      </c>
      <c r="B208" s="25" t="s">
        <v>1034</v>
      </c>
      <c r="C208" s="25"/>
      <c r="D208" s="25" t="s">
        <v>691</v>
      </c>
      <c r="E208" s="25"/>
      <c r="F208" s="25" t="s">
        <v>681</v>
      </c>
      <c r="G208" s="25" t="s">
        <v>692</v>
      </c>
    </row>
    <row r="209" spans="1:9" x14ac:dyDescent="0.25">
      <c r="A209" s="69">
        <f>DNBS07PART7!G50</f>
        <v>0</v>
      </c>
      <c r="B209" s="25" t="s">
        <v>1034</v>
      </c>
      <c r="C209" s="25"/>
      <c r="D209" s="25" t="s">
        <v>691</v>
      </c>
      <c r="E209" s="25"/>
      <c r="F209" s="25" t="s">
        <v>681</v>
      </c>
      <c r="G209" s="25" t="s">
        <v>692</v>
      </c>
    </row>
    <row r="210" spans="1:9" x14ac:dyDescent="0.25">
      <c r="A210" s="69">
        <f>DNBS07PART7!G51</f>
        <v>0</v>
      </c>
      <c r="B210" s="25" t="s">
        <v>1034</v>
      </c>
      <c r="C210" s="25"/>
      <c r="D210" s="25" t="s">
        <v>691</v>
      </c>
      <c r="E210" s="25"/>
      <c r="F210" s="25" t="s">
        <v>681</v>
      </c>
      <c r="G210" s="25" t="s">
        <v>692</v>
      </c>
    </row>
    <row r="211" spans="1:9" x14ac:dyDescent="0.25">
      <c r="A211" s="69">
        <f>DNBS07PART7!G52</f>
        <v>0</v>
      </c>
      <c r="B211" s="25" t="s">
        <v>1034</v>
      </c>
      <c r="C211" s="25"/>
      <c r="D211" s="25" t="s">
        <v>691</v>
      </c>
      <c r="E211" s="25"/>
      <c r="F211" s="25" t="s">
        <v>681</v>
      </c>
      <c r="G211" s="25" t="s">
        <v>692</v>
      </c>
    </row>
    <row r="212" spans="1:9" x14ac:dyDescent="0.25">
      <c r="A212" s="69">
        <f>DNBS07PART7!G53</f>
        <v>0</v>
      </c>
      <c r="B212" s="25" t="s">
        <v>1034</v>
      </c>
      <c r="C212" s="25"/>
      <c r="D212" s="25" t="s">
        <v>691</v>
      </c>
      <c r="E212" s="25"/>
      <c r="F212" s="25" t="s">
        <v>681</v>
      </c>
      <c r="G212" s="25" t="s">
        <v>692</v>
      </c>
    </row>
    <row r="213" spans="1:9" x14ac:dyDescent="0.25">
      <c r="A213" s="69">
        <f>DNBS07PART7!G54</f>
        <v>0</v>
      </c>
      <c r="B213" s="25" t="s">
        <v>1034</v>
      </c>
      <c r="C213" s="25"/>
      <c r="D213" s="25" t="s">
        <v>691</v>
      </c>
      <c r="E213" s="25"/>
      <c r="F213" s="25" t="s">
        <v>681</v>
      </c>
      <c r="G213" s="25" t="s">
        <v>692</v>
      </c>
    </row>
    <row r="214" spans="1:9" x14ac:dyDescent="0.25">
      <c r="A214" s="69">
        <f>DNBS07PART7!G55</f>
        <v>0</v>
      </c>
      <c r="B214" s="25" t="s">
        <v>1034</v>
      </c>
      <c r="C214" s="25"/>
      <c r="D214" s="25" t="s">
        <v>693</v>
      </c>
      <c r="E214" s="25"/>
      <c r="F214" s="25" t="s">
        <v>681</v>
      </c>
      <c r="G214" s="25" t="s">
        <v>694</v>
      </c>
    </row>
    <row r="215" spans="1:9" x14ac:dyDescent="0.25">
      <c r="A215" s="71">
        <f>DNBS07PART5!F30</f>
        <v>0</v>
      </c>
      <c r="B215" t="s">
        <v>1572</v>
      </c>
      <c r="D215" t="s">
        <v>1036</v>
      </c>
      <c r="F215" t="s">
        <v>681</v>
      </c>
      <c r="G215" t="s">
        <v>1037</v>
      </c>
    </row>
    <row r="216" spans="1:9" x14ac:dyDescent="0.25">
      <c r="A216" s="71">
        <f>DNBS07PART5!F31</f>
        <v>0</v>
      </c>
      <c r="B216" s="68" t="s">
        <v>1572</v>
      </c>
      <c r="D216" t="s">
        <v>1038</v>
      </c>
      <c r="F216" t="s">
        <v>681</v>
      </c>
      <c r="G216" t="s">
        <v>1039</v>
      </c>
    </row>
    <row r="217" spans="1:9" x14ac:dyDescent="0.25">
      <c r="A217" s="71">
        <f>DNBS07PART5!F32</f>
        <v>0</v>
      </c>
      <c r="B217" s="68" t="s">
        <v>1572</v>
      </c>
      <c r="D217" t="s">
        <v>930</v>
      </c>
      <c r="F217" t="s">
        <v>681</v>
      </c>
      <c r="G217" t="s">
        <v>1027</v>
      </c>
    </row>
    <row r="218" spans="1:9" s="33" customFormat="1" x14ac:dyDescent="0.25">
      <c r="A218" s="71">
        <f>DNBS07PART5!G30</f>
        <v>0</v>
      </c>
      <c r="B218" s="68" t="s">
        <v>1572</v>
      </c>
      <c r="D218" s="33" t="s">
        <v>1029</v>
      </c>
      <c r="F218" s="33" t="s">
        <v>681</v>
      </c>
      <c r="G218" s="33" t="s">
        <v>1030</v>
      </c>
    </row>
    <row r="219" spans="1:9" s="33" customFormat="1" x14ac:dyDescent="0.25">
      <c r="A219" s="71">
        <f>DNBS07PART5!G31</f>
        <v>0</v>
      </c>
      <c r="B219" s="68" t="s">
        <v>1572</v>
      </c>
      <c r="D219" s="33" t="s">
        <v>1029</v>
      </c>
      <c r="F219" s="33" t="s">
        <v>681</v>
      </c>
      <c r="G219" s="33" t="s">
        <v>1030</v>
      </c>
    </row>
    <row r="220" spans="1:9" x14ac:dyDescent="0.25">
      <c r="A220" s="31">
        <f>DNBS07PART6!I17</f>
        <v>0</v>
      </c>
      <c r="B220" s="36" t="s">
        <v>1247</v>
      </c>
      <c r="C220" s="36"/>
      <c r="D220" s="36" t="s">
        <v>1040</v>
      </c>
      <c r="E220" s="36"/>
      <c r="F220" s="36" t="s">
        <v>681</v>
      </c>
      <c r="G220" s="36" t="s">
        <v>1041</v>
      </c>
      <c r="H220" s="36"/>
      <c r="I220" s="36"/>
    </row>
    <row r="221" spans="1:9" x14ac:dyDescent="0.25">
      <c r="A221" s="31">
        <f>DNBS07PART6!I19</f>
        <v>0</v>
      </c>
      <c r="B221" s="36" t="s">
        <v>1247</v>
      </c>
      <c r="C221" s="36"/>
      <c r="D221" s="36" t="s">
        <v>1040</v>
      </c>
      <c r="E221" s="36"/>
      <c r="F221" s="36" t="s">
        <v>681</v>
      </c>
      <c r="G221" s="36" t="s">
        <v>1041</v>
      </c>
      <c r="H221" s="36"/>
      <c r="I221" s="70"/>
    </row>
    <row r="222" spans="1:9" x14ac:dyDescent="0.25">
      <c r="A222" s="71">
        <f>DNBS07PART7!F24</f>
        <v>0</v>
      </c>
      <c r="B222" s="33" t="s">
        <v>1034</v>
      </c>
      <c r="C222" s="33"/>
      <c r="D222" s="33" t="s">
        <v>1029</v>
      </c>
      <c r="E222" s="33"/>
      <c r="F222" s="33" t="s">
        <v>681</v>
      </c>
      <c r="G222" s="33" t="s">
        <v>1030</v>
      </c>
    </row>
    <row r="223" spans="1:9" x14ac:dyDescent="0.25">
      <c r="A223" s="71">
        <f>DNBS07PART7!G24</f>
        <v>0</v>
      </c>
      <c r="B223" s="68" t="s">
        <v>1034</v>
      </c>
      <c r="C223" s="33"/>
      <c r="D223" s="33" t="s">
        <v>1029</v>
      </c>
      <c r="E223" s="33"/>
      <c r="F223" s="33" t="s">
        <v>681</v>
      </c>
      <c r="G223" s="33" t="s">
        <v>1030</v>
      </c>
    </row>
    <row r="224" spans="1:9" x14ac:dyDescent="0.25">
      <c r="A224" s="71">
        <f>DNBS07PART7!H24</f>
        <v>0</v>
      </c>
      <c r="B224" s="68" t="s">
        <v>1034</v>
      </c>
      <c r="C224" s="33"/>
      <c r="D224" s="33" t="s">
        <v>1029</v>
      </c>
      <c r="E224" s="33"/>
      <c r="F224" s="33" t="s">
        <v>681</v>
      </c>
      <c r="G224" s="33" t="s">
        <v>1030</v>
      </c>
    </row>
    <row r="225" spans="1:7" x14ac:dyDescent="0.25">
      <c r="A225" s="71">
        <f>DNBS07PART8!F48</f>
        <v>0</v>
      </c>
      <c r="B225" s="68" t="s">
        <v>1035</v>
      </c>
      <c r="D225" t="s">
        <v>1067</v>
      </c>
      <c r="F225" t="s">
        <v>681</v>
      </c>
      <c r="G225" t="s">
        <v>1068</v>
      </c>
    </row>
    <row r="226" spans="1:7" x14ac:dyDescent="0.25">
      <c r="A226" s="71">
        <f>DNBS07PART8!G48</f>
        <v>0</v>
      </c>
      <c r="B226" s="68" t="s">
        <v>1035</v>
      </c>
      <c r="D226" t="s">
        <v>1069</v>
      </c>
      <c r="F226" t="s">
        <v>681</v>
      </c>
      <c r="G226" t="s">
        <v>1070</v>
      </c>
    </row>
    <row r="227" spans="1:7" x14ac:dyDescent="0.25">
      <c r="A227" s="71">
        <f>DNBS07PART8!H48</f>
        <v>0</v>
      </c>
      <c r="B227" s="68" t="s">
        <v>1035</v>
      </c>
      <c r="D227" t="s">
        <v>1067</v>
      </c>
      <c r="F227" t="s">
        <v>681</v>
      </c>
      <c r="G227" t="s">
        <v>1068</v>
      </c>
    </row>
    <row r="228" spans="1:7" x14ac:dyDescent="0.25">
      <c r="A228" s="71">
        <f>DNBS07PART8!I32</f>
        <v>0</v>
      </c>
      <c r="B228" s="68" t="s">
        <v>1035</v>
      </c>
      <c r="D228" t="s">
        <v>1029</v>
      </c>
      <c r="F228" t="s">
        <v>681</v>
      </c>
      <c r="G228" t="s">
        <v>1030</v>
      </c>
    </row>
    <row r="229" spans="1:7" x14ac:dyDescent="0.25">
      <c r="A229" s="71">
        <f>DNBS07PART8!I33</f>
        <v>0</v>
      </c>
      <c r="B229" s="68" t="s">
        <v>1035</v>
      </c>
      <c r="D229" t="s">
        <v>1072</v>
      </c>
      <c r="F229" t="s">
        <v>681</v>
      </c>
      <c r="G229" t="s">
        <v>1073</v>
      </c>
    </row>
    <row r="230" spans="1:7" x14ac:dyDescent="0.25">
      <c r="A230" s="71">
        <f>DNBS07PART8!I34</f>
        <v>0</v>
      </c>
      <c r="B230" s="68" t="s">
        <v>1035</v>
      </c>
      <c r="D230" t="s">
        <v>1072</v>
      </c>
      <c r="F230" t="s">
        <v>681</v>
      </c>
      <c r="G230" t="s">
        <v>1073</v>
      </c>
    </row>
    <row r="231" spans="1:7" x14ac:dyDescent="0.25">
      <c r="A231" s="71">
        <f>DNBS07PART8!I35</f>
        <v>0</v>
      </c>
      <c r="B231" s="68" t="s">
        <v>1035</v>
      </c>
      <c r="D231" t="s">
        <v>1072</v>
      </c>
      <c r="F231" t="s">
        <v>681</v>
      </c>
      <c r="G231" t="s">
        <v>1073</v>
      </c>
    </row>
    <row r="232" spans="1:7" x14ac:dyDescent="0.25">
      <c r="A232" s="71">
        <f>DNBS07PART8!I36</f>
        <v>0</v>
      </c>
      <c r="B232" s="68" t="s">
        <v>1035</v>
      </c>
      <c r="D232" t="s">
        <v>1072</v>
      </c>
      <c r="F232" t="s">
        <v>681</v>
      </c>
      <c r="G232" t="s">
        <v>1073</v>
      </c>
    </row>
    <row r="233" spans="1:7" x14ac:dyDescent="0.25">
      <c r="A233" s="71">
        <f>DNBS07PART8!I37</f>
        <v>0</v>
      </c>
      <c r="B233" s="68" t="s">
        <v>1035</v>
      </c>
      <c r="D233" t="s">
        <v>1029</v>
      </c>
      <c r="F233" t="s">
        <v>681</v>
      </c>
      <c r="G233" t="s">
        <v>1030</v>
      </c>
    </row>
    <row r="234" spans="1:7" x14ac:dyDescent="0.25">
      <c r="A234" s="71">
        <f>DNBS07PART8!I38</f>
        <v>0</v>
      </c>
      <c r="B234" s="68" t="s">
        <v>1035</v>
      </c>
      <c r="D234" t="s">
        <v>1029</v>
      </c>
      <c r="F234" t="s">
        <v>681</v>
      </c>
      <c r="G234" t="s">
        <v>1030</v>
      </c>
    </row>
    <row r="235" spans="1:7" x14ac:dyDescent="0.25">
      <c r="A235" s="71">
        <f>DNBS07PART8!I39</f>
        <v>0</v>
      </c>
      <c r="B235" s="68" t="s">
        <v>1035</v>
      </c>
      <c r="D235" t="s">
        <v>1029</v>
      </c>
      <c r="F235" t="s">
        <v>681</v>
      </c>
      <c r="G235" t="s">
        <v>1030</v>
      </c>
    </row>
    <row r="236" spans="1:7" x14ac:dyDescent="0.25">
      <c r="A236" s="71">
        <f>DNBS07PART8!I40</f>
        <v>0</v>
      </c>
      <c r="B236" s="68" t="s">
        <v>1035</v>
      </c>
      <c r="D236" t="s">
        <v>1029</v>
      </c>
      <c r="F236" t="s">
        <v>681</v>
      </c>
      <c r="G236" t="s">
        <v>1030</v>
      </c>
    </row>
    <row r="237" spans="1:7" x14ac:dyDescent="0.25">
      <c r="A237" s="71">
        <f>DNBS07PART8!I41</f>
        <v>0</v>
      </c>
      <c r="B237" s="68" t="s">
        <v>1035</v>
      </c>
      <c r="D237" t="s">
        <v>1029</v>
      </c>
      <c r="F237" t="s">
        <v>681</v>
      </c>
      <c r="G237" t="s">
        <v>1030</v>
      </c>
    </row>
    <row r="238" spans="1:7" x14ac:dyDescent="0.25">
      <c r="A238" s="71">
        <f>DNBS07PART8!I42</f>
        <v>0</v>
      </c>
      <c r="B238" s="68" t="s">
        <v>1035</v>
      </c>
      <c r="D238" t="s">
        <v>1029</v>
      </c>
      <c r="F238" t="s">
        <v>681</v>
      </c>
      <c r="G238" t="s">
        <v>1030</v>
      </c>
    </row>
    <row r="239" spans="1:7" x14ac:dyDescent="0.25">
      <c r="A239" s="71">
        <f>DNBS07PART8!I43</f>
        <v>0</v>
      </c>
      <c r="B239" s="68" t="s">
        <v>1035</v>
      </c>
      <c r="D239" t="s">
        <v>1029</v>
      </c>
      <c r="F239" t="s">
        <v>681</v>
      </c>
      <c r="G239" t="s">
        <v>1030</v>
      </c>
    </row>
    <row r="240" spans="1:7" x14ac:dyDescent="0.25">
      <c r="A240" s="71">
        <f>DNBS07PART8!I44</f>
        <v>0</v>
      </c>
      <c r="B240" s="68" t="s">
        <v>1035</v>
      </c>
      <c r="D240" t="s">
        <v>1029</v>
      </c>
      <c r="F240" t="s">
        <v>681</v>
      </c>
      <c r="G240" t="s">
        <v>1030</v>
      </c>
    </row>
    <row r="241" spans="1:7" x14ac:dyDescent="0.25">
      <c r="A241" s="71">
        <f>DNBS07PART8!I45</f>
        <v>0</v>
      </c>
      <c r="B241" s="68" t="s">
        <v>1035</v>
      </c>
      <c r="D241" t="s">
        <v>1029</v>
      </c>
      <c r="F241" t="s">
        <v>681</v>
      </c>
      <c r="G241" t="s">
        <v>1030</v>
      </c>
    </row>
    <row r="242" spans="1:7" x14ac:dyDescent="0.25">
      <c r="A242" s="71">
        <f>DNBS07PART8!I46</f>
        <v>0</v>
      </c>
      <c r="B242" s="68" t="s">
        <v>1035</v>
      </c>
      <c r="D242" t="s">
        <v>1029</v>
      </c>
      <c r="F242" t="s">
        <v>681</v>
      </c>
      <c r="G242" t="s">
        <v>1030</v>
      </c>
    </row>
    <row r="243" spans="1:7" x14ac:dyDescent="0.25">
      <c r="A243" s="71">
        <f>DNBS07PART8!I47</f>
        <v>0</v>
      </c>
      <c r="B243" s="68" t="s">
        <v>1035</v>
      </c>
      <c r="D243" t="s">
        <v>1029</v>
      </c>
      <c r="F243" t="s">
        <v>681</v>
      </c>
      <c r="G243" t="s">
        <v>1030</v>
      </c>
    </row>
    <row r="244" spans="1:7" x14ac:dyDescent="0.25">
      <c r="A244" s="71">
        <f>DNBS07PART8!I48</f>
        <v>0</v>
      </c>
      <c r="B244" t="s">
        <v>1035</v>
      </c>
      <c r="D244" t="s">
        <v>1029</v>
      </c>
      <c r="F244" t="s">
        <v>681</v>
      </c>
      <c r="G244" t="s">
        <v>1030</v>
      </c>
    </row>
    <row r="245" spans="1:7" x14ac:dyDescent="0.25">
      <c r="A245" s="71">
        <f>DNBS07PART6!I17</f>
        <v>0</v>
      </c>
      <c r="B245" t="s">
        <v>1247</v>
      </c>
      <c r="D245" t="s">
        <v>1040</v>
      </c>
      <c r="F245" t="s">
        <v>681</v>
      </c>
      <c r="G245" t="s">
        <v>1041</v>
      </c>
    </row>
    <row r="246" spans="1:7" x14ac:dyDescent="0.25">
      <c r="A246" s="71">
        <f>DNBS07PART6!I19</f>
        <v>0</v>
      </c>
      <c r="B246" t="s">
        <v>1247</v>
      </c>
      <c r="D246" t="s">
        <v>1040</v>
      </c>
      <c r="F246" t="s">
        <v>681</v>
      </c>
      <c r="G246" t="s">
        <v>1041</v>
      </c>
    </row>
    <row r="247" spans="1:7" x14ac:dyDescent="0.25">
      <c r="A247" s="71">
        <f>DNBS07PART6!G20</f>
        <v>0</v>
      </c>
      <c r="B247" t="s">
        <v>1247</v>
      </c>
      <c r="D247" t="s">
        <v>1029</v>
      </c>
      <c r="F247" t="s">
        <v>681</v>
      </c>
      <c r="G247" t="s">
        <v>1030</v>
      </c>
    </row>
    <row r="248" spans="1:7" x14ac:dyDescent="0.25">
      <c r="A248" s="71">
        <f>DNBS07PART9!F21</f>
        <v>0</v>
      </c>
      <c r="B248" t="s">
        <v>1534</v>
      </c>
      <c r="D248" t="s">
        <v>1403</v>
      </c>
      <c r="F248" t="s">
        <v>681</v>
      </c>
      <c r="G248" t="s">
        <v>1404</v>
      </c>
    </row>
    <row r="249" spans="1:7" x14ac:dyDescent="0.25">
      <c r="A249" s="71">
        <f>DNBS07PART9!G21</f>
        <v>0</v>
      </c>
      <c r="B249" s="68" t="s">
        <v>1534</v>
      </c>
      <c r="D249" t="s">
        <v>1405</v>
      </c>
      <c r="F249" t="s">
        <v>681</v>
      </c>
      <c r="G249" t="s">
        <v>1406</v>
      </c>
    </row>
    <row r="250" spans="1:7" x14ac:dyDescent="0.25">
      <c r="A250" s="72">
        <f>DNBS07PART9!H21</f>
        <v>0</v>
      </c>
      <c r="B250" s="68" t="s">
        <v>1534</v>
      </c>
      <c r="D250" t="s">
        <v>1403</v>
      </c>
      <c r="F250" t="s">
        <v>681</v>
      </c>
      <c r="G250" t="s">
        <v>1404</v>
      </c>
    </row>
    <row r="251" spans="1:7" x14ac:dyDescent="0.25">
      <c r="A251" s="71">
        <f>DNBS07PART7!F28</f>
        <v>0</v>
      </c>
      <c r="B251" t="s">
        <v>1034</v>
      </c>
      <c r="D251" t="s">
        <v>576</v>
      </c>
      <c r="F251" t="s">
        <v>681</v>
      </c>
      <c r="G251" t="s">
        <v>682</v>
      </c>
    </row>
    <row r="252" spans="1:7" x14ac:dyDescent="0.25">
      <c r="A252" s="71">
        <f>DNBS07PART7!F29</f>
        <v>0</v>
      </c>
      <c r="B252" t="s">
        <v>1034</v>
      </c>
      <c r="D252" t="s">
        <v>576</v>
      </c>
      <c r="F252" t="s">
        <v>681</v>
      </c>
      <c r="G252" t="s">
        <v>682</v>
      </c>
    </row>
    <row r="253" spans="1:7" x14ac:dyDescent="0.25">
      <c r="A253" s="71">
        <f>DNBS07PART7!F30</f>
        <v>0</v>
      </c>
      <c r="B253" t="s">
        <v>1034</v>
      </c>
      <c r="D253" t="s">
        <v>576</v>
      </c>
      <c r="F253" t="s">
        <v>681</v>
      </c>
      <c r="G253" t="s">
        <v>682</v>
      </c>
    </row>
    <row r="254" spans="1:7" x14ac:dyDescent="0.25">
      <c r="A254" s="71">
        <f>DNBS07PART7!F31</f>
        <v>0</v>
      </c>
      <c r="B254" t="s">
        <v>1034</v>
      </c>
      <c r="D254" t="s">
        <v>576</v>
      </c>
      <c r="F254" t="s">
        <v>681</v>
      </c>
      <c r="G254" t="s">
        <v>682</v>
      </c>
    </row>
    <row r="255" spans="1:7" x14ac:dyDescent="0.25">
      <c r="A255" s="71">
        <f>DNBS07PART7!F32</f>
        <v>0</v>
      </c>
      <c r="B255" t="s">
        <v>1034</v>
      </c>
      <c r="D255" t="s">
        <v>576</v>
      </c>
      <c r="F255" t="s">
        <v>681</v>
      </c>
      <c r="G255" t="s">
        <v>682</v>
      </c>
    </row>
    <row r="256" spans="1:7" x14ac:dyDescent="0.25">
      <c r="A256" s="71">
        <f>DNBS07PART7!F33</f>
        <v>0</v>
      </c>
      <c r="B256" t="s">
        <v>1034</v>
      </c>
      <c r="D256" t="s">
        <v>576</v>
      </c>
      <c r="F256" t="s">
        <v>681</v>
      </c>
      <c r="G256" t="s">
        <v>682</v>
      </c>
    </row>
    <row r="257" spans="1:7" x14ac:dyDescent="0.25">
      <c r="A257" s="71">
        <f>DNBS07PART7!F34</f>
        <v>0</v>
      </c>
      <c r="B257" t="s">
        <v>1034</v>
      </c>
      <c r="D257" t="s">
        <v>576</v>
      </c>
      <c r="F257" t="s">
        <v>681</v>
      </c>
      <c r="G257" t="s">
        <v>682</v>
      </c>
    </row>
    <row r="258" spans="1:7" x14ac:dyDescent="0.25">
      <c r="A258" s="71">
        <f>DNBS07PART7!F35</f>
        <v>0</v>
      </c>
      <c r="B258" t="s">
        <v>1034</v>
      </c>
      <c r="D258" t="s">
        <v>576</v>
      </c>
      <c r="F258" t="s">
        <v>681</v>
      </c>
      <c r="G258" t="s">
        <v>682</v>
      </c>
    </row>
    <row r="259" spans="1:7" x14ac:dyDescent="0.25">
      <c r="A259" s="71">
        <f>DNBS07PART7!F36</f>
        <v>0</v>
      </c>
      <c r="B259" t="s">
        <v>1034</v>
      </c>
      <c r="D259" t="s">
        <v>576</v>
      </c>
      <c r="F259" t="s">
        <v>681</v>
      </c>
      <c r="G259" t="s">
        <v>682</v>
      </c>
    </row>
    <row r="260" spans="1:7" x14ac:dyDescent="0.25">
      <c r="A260" s="71">
        <f>DNBS07PART7!F37</f>
        <v>0</v>
      </c>
      <c r="B260" t="s">
        <v>1034</v>
      </c>
      <c r="D260" t="s">
        <v>576</v>
      </c>
      <c r="F260" t="s">
        <v>681</v>
      </c>
      <c r="G260" t="s">
        <v>682</v>
      </c>
    </row>
    <row r="261" spans="1:7" x14ac:dyDescent="0.25">
      <c r="A261" s="71">
        <f>DNBS07PART7!F38</f>
        <v>0</v>
      </c>
      <c r="B261" t="s">
        <v>1034</v>
      </c>
      <c r="D261" t="s">
        <v>576</v>
      </c>
      <c r="F261" t="s">
        <v>681</v>
      </c>
      <c r="G261" t="s">
        <v>682</v>
      </c>
    </row>
    <row r="262" spans="1:7" x14ac:dyDescent="0.25">
      <c r="A262" s="71">
        <f>DNBS07PART7!F39</f>
        <v>0</v>
      </c>
      <c r="B262" t="s">
        <v>1034</v>
      </c>
      <c r="D262" t="s">
        <v>576</v>
      </c>
      <c r="F262" t="s">
        <v>681</v>
      </c>
      <c r="G262" t="s">
        <v>682</v>
      </c>
    </row>
    <row r="263" spans="1:7" x14ac:dyDescent="0.25">
      <c r="A263" s="71">
        <f>DNBS07PART7!F40</f>
        <v>0</v>
      </c>
      <c r="B263" t="s">
        <v>1034</v>
      </c>
      <c r="D263" t="s">
        <v>576</v>
      </c>
      <c r="F263" t="s">
        <v>681</v>
      </c>
      <c r="G263" t="s">
        <v>682</v>
      </c>
    </row>
    <row r="264" spans="1:7" x14ac:dyDescent="0.25">
      <c r="A264" s="71">
        <f>DNBS07PART7!F41</f>
        <v>0</v>
      </c>
      <c r="B264" t="s">
        <v>1034</v>
      </c>
      <c r="D264" t="s">
        <v>576</v>
      </c>
      <c r="F264" t="s">
        <v>681</v>
      </c>
      <c r="G264" t="s">
        <v>682</v>
      </c>
    </row>
    <row r="265" spans="1:7" x14ac:dyDescent="0.25">
      <c r="A265" s="71">
        <f>DNBS07PART7!F42</f>
        <v>0</v>
      </c>
      <c r="B265" t="s">
        <v>1034</v>
      </c>
      <c r="D265" t="s">
        <v>576</v>
      </c>
      <c r="F265" t="s">
        <v>681</v>
      </c>
      <c r="G265" t="s">
        <v>682</v>
      </c>
    </row>
    <row r="266" spans="1:7" x14ac:dyDescent="0.25">
      <c r="A266" s="71">
        <f>DNBS07PART7!F43</f>
        <v>0</v>
      </c>
      <c r="B266" t="s">
        <v>1034</v>
      </c>
      <c r="D266" t="s">
        <v>576</v>
      </c>
      <c r="F266" t="s">
        <v>681</v>
      </c>
      <c r="G266" t="s">
        <v>682</v>
      </c>
    </row>
    <row r="267" spans="1:7" x14ac:dyDescent="0.25">
      <c r="A267" s="71">
        <f>DNBS07PART7!F44</f>
        <v>0</v>
      </c>
      <c r="B267" t="s">
        <v>1034</v>
      </c>
      <c r="D267" t="s">
        <v>576</v>
      </c>
      <c r="F267" t="s">
        <v>681</v>
      </c>
      <c r="G267" t="s">
        <v>682</v>
      </c>
    </row>
    <row r="268" spans="1:7" x14ac:dyDescent="0.25">
      <c r="A268" s="71">
        <f>DNBS07PART7!G44</f>
        <v>0</v>
      </c>
      <c r="B268" t="s">
        <v>1034</v>
      </c>
      <c r="D268" t="s">
        <v>589</v>
      </c>
      <c r="F268" t="s">
        <v>681</v>
      </c>
      <c r="G268" t="s">
        <v>688</v>
      </c>
    </row>
    <row r="269" spans="1:7" x14ac:dyDescent="0.25">
      <c r="A269" s="71">
        <f>DNBS07PART7!G43</f>
        <v>0</v>
      </c>
      <c r="B269" t="s">
        <v>1034</v>
      </c>
      <c r="D269" t="s">
        <v>589</v>
      </c>
      <c r="F269" t="s">
        <v>681</v>
      </c>
      <c r="G269" t="s">
        <v>688</v>
      </c>
    </row>
    <row r="270" spans="1:7" x14ac:dyDescent="0.25">
      <c r="A270" s="71">
        <f>DNBS07PART7!G42</f>
        <v>0</v>
      </c>
      <c r="B270" t="s">
        <v>1034</v>
      </c>
      <c r="D270" t="s">
        <v>589</v>
      </c>
      <c r="F270" t="s">
        <v>681</v>
      </c>
      <c r="G270" t="s">
        <v>688</v>
      </c>
    </row>
    <row r="271" spans="1:7" x14ac:dyDescent="0.25">
      <c r="A271" s="71">
        <f>DNBS07PART7!G41</f>
        <v>0</v>
      </c>
      <c r="B271" t="s">
        <v>1034</v>
      </c>
      <c r="D271" t="s">
        <v>589</v>
      </c>
      <c r="F271" t="s">
        <v>681</v>
      </c>
      <c r="G271" t="s">
        <v>688</v>
      </c>
    </row>
    <row r="272" spans="1:7" x14ac:dyDescent="0.25">
      <c r="A272" s="71">
        <f>DNBS07PART7!G40</f>
        <v>0</v>
      </c>
      <c r="B272" t="s">
        <v>1034</v>
      </c>
      <c r="D272" t="s">
        <v>589</v>
      </c>
      <c r="F272" t="s">
        <v>681</v>
      </c>
      <c r="G272" t="s">
        <v>688</v>
      </c>
    </row>
    <row r="273" spans="1:7" x14ac:dyDescent="0.25">
      <c r="A273" s="71">
        <f>DNBS07PART7!G39</f>
        <v>0</v>
      </c>
      <c r="B273" t="s">
        <v>1034</v>
      </c>
      <c r="D273" t="s">
        <v>589</v>
      </c>
      <c r="F273" t="s">
        <v>681</v>
      </c>
      <c r="G273" t="s">
        <v>688</v>
      </c>
    </row>
    <row r="274" spans="1:7" x14ac:dyDescent="0.25">
      <c r="A274" s="71">
        <f>DNBS07PART7!G38</f>
        <v>0</v>
      </c>
      <c r="B274" t="s">
        <v>1034</v>
      </c>
      <c r="D274" t="s">
        <v>589</v>
      </c>
      <c r="F274" t="s">
        <v>681</v>
      </c>
      <c r="G274" t="s">
        <v>688</v>
      </c>
    </row>
    <row r="275" spans="1:7" x14ac:dyDescent="0.25">
      <c r="A275" s="71">
        <f>DNBS07PART7!G37</f>
        <v>0</v>
      </c>
      <c r="B275" t="s">
        <v>1034</v>
      </c>
      <c r="D275" t="s">
        <v>589</v>
      </c>
      <c r="F275" t="s">
        <v>681</v>
      </c>
      <c r="G275" t="s">
        <v>688</v>
      </c>
    </row>
    <row r="276" spans="1:7" x14ac:dyDescent="0.25">
      <c r="A276" s="71">
        <f>DNBS07PART7!G36</f>
        <v>0</v>
      </c>
      <c r="B276" t="s">
        <v>1034</v>
      </c>
      <c r="D276" t="s">
        <v>589</v>
      </c>
      <c r="F276" t="s">
        <v>681</v>
      </c>
      <c r="G276" t="s">
        <v>688</v>
      </c>
    </row>
    <row r="277" spans="1:7" x14ac:dyDescent="0.25">
      <c r="A277" s="71">
        <f>DNBS07PART7!G35</f>
        <v>0</v>
      </c>
      <c r="B277" t="s">
        <v>1034</v>
      </c>
      <c r="D277" t="s">
        <v>589</v>
      </c>
      <c r="F277" t="s">
        <v>681</v>
      </c>
      <c r="G277" t="s">
        <v>688</v>
      </c>
    </row>
    <row r="278" spans="1:7" x14ac:dyDescent="0.25">
      <c r="A278" s="71">
        <f>DNBS07PART7!G34</f>
        <v>0</v>
      </c>
      <c r="B278" t="s">
        <v>1034</v>
      </c>
      <c r="D278" t="s">
        <v>589</v>
      </c>
      <c r="F278" t="s">
        <v>681</v>
      </c>
      <c r="G278" t="s">
        <v>688</v>
      </c>
    </row>
    <row r="279" spans="1:7" x14ac:dyDescent="0.25">
      <c r="A279" s="71">
        <f>DNBS07PART7!G33</f>
        <v>0</v>
      </c>
      <c r="B279" t="s">
        <v>1034</v>
      </c>
      <c r="D279" t="s">
        <v>589</v>
      </c>
      <c r="F279" t="s">
        <v>681</v>
      </c>
      <c r="G279" t="s">
        <v>688</v>
      </c>
    </row>
    <row r="280" spans="1:7" x14ac:dyDescent="0.25">
      <c r="A280" s="71">
        <f>DNBS07PART7!G32</f>
        <v>0</v>
      </c>
      <c r="B280" t="s">
        <v>1034</v>
      </c>
      <c r="D280" t="s">
        <v>589</v>
      </c>
      <c r="F280" t="s">
        <v>681</v>
      </c>
      <c r="G280" t="s">
        <v>688</v>
      </c>
    </row>
    <row r="281" spans="1:7" x14ac:dyDescent="0.25">
      <c r="A281" s="71">
        <f>DNBS07PART7!G31</f>
        <v>0</v>
      </c>
      <c r="B281" t="s">
        <v>1034</v>
      </c>
      <c r="D281" t="s">
        <v>589</v>
      </c>
      <c r="F281" t="s">
        <v>681</v>
      </c>
      <c r="G281" t="s">
        <v>688</v>
      </c>
    </row>
    <row r="282" spans="1:7" x14ac:dyDescent="0.25">
      <c r="A282" s="71">
        <f>DNBS07PART7!G30</f>
        <v>0</v>
      </c>
      <c r="B282" t="s">
        <v>1034</v>
      </c>
      <c r="D282" t="s">
        <v>589</v>
      </c>
      <c r="F282" t="s">
        <v>681</v>
      </c>
      <c r="G282" t="s">
        <v>688</v>
      </c>
    </row>
    <row r="283" spans="1:7" x14ac:dyDescent="0.25">
      <c r="A283" s="71">
        <f>DNBS07PART7!G29</f>
        <v>0</v>
      </c>
      <c r="B283" t="s">
        <v>1034</v>
      </c>
      <c r="D283" t="s">
        <v>589</v>
      </c>
      <c r="F283" t="s">
        <v>681</v>
      </c>
      <c r="G283" t="s">
        <v>688</v>
      </c>
    </row>
    <row r="284" spans="1:7" x14ac:dyDescent="0.25">
      <c r="A284" s="71">
        <f>DNBS07PART7!G28</f>
        <v>0</v>
      </c>
      <c r="B284" t="s">
        <v>1034</v>
      </c>
      <c r="D284" t="s">
        <v>589</v>
      </c>
      <c r="F284" t="s">
        <v>681</v>
      </c>
      <c r="G284" t="s">
        <v>688</v>
      </c>
    </row>
    <row r="285" spans="1:7" x14ac:dyDescent="0.25">
      <c r="A285" s="71">
        <f>DNBS07PART7!H28</f>
        <v>0</v>
      </c>
      <c r="B285" t="s">
        <v>1034</v>
      </c>
      <c r="D285" t="s">
        <v>576</v>
      </c>
      <c r="F285" t="s">
        <v>681</v>
      </c>
      <c r="G285" t="s">
        <v>682</v>
      </c>
    </row>
    <row r="286" spans="1:7" x14ac:dyDescent="0.25">
      <c r="A286" s="71">
        <f>DNBS07PART7!H29</f>
        <v>0</v>
      </c>
      <c r="B286" t="s">
        <v>1034</v>
      </c>
      <c r="D286" t="s">
        <v>576</v>
      </c>
      <c r="F286" t="s">
        <v>681</v>
      </c>
      <c r="G286" t="s">
        <v>682</v>
      </c>
    </row>
    <row r="287" spans="1:7" x14ac:dyDescent="0.25">
      <c r="A287" s="71">
        <f>DNBS07PART7!H30</f>
        <v>0</v>
      </c>
      <c r="B287" t="s">
        <v>1034</v>
      </c>
      <c r="D287" t="s">
        <v>576</v>
      </c>
      <c r="F287" t="s">
        <v>681</v>
      </c>
      <c r="G287" t="s">
        <v>682</v>
      </c>
    </row>
    <row r="288" spans="1:7" x14ac:dyDescent="0.25">
      <c r="A288" s="71">
        <f>DNBS07PART7!H31</f>
        <v>0</v>
      </c>
      <c r="B288" t="s">
        <v>1034</v>
      </c>
      <c r="D288" t="s">
        <v>576</v>
      </c>
      <c r="F288" t="s">
        <v>681</v>
      </c>
      <c r="G288" t="s">
        <v>682</v>
      </c>
    </row>
    <row r="289" spans="1:7" x14ac:dyDescent="0.25">
      <c r="A289" s="71">
        <f>DNBS07PART7!H32</f>
        <v>0</v>
      </c>
      <c r="B289" t="s">
        <v>1034</v>
      </c>
      <c r="D289" t="s">
        <v>576</v>
      </c>
      <c r="F289" t="s">
        <v>681</v>
      </c>
      <c r="G289" t="s">
        <v>682</v>
      </c>
    </row>
    <row r="290" spans="1:7" x14ac:dyDescent="0.25">
      <c r="A290" s="71">
        <f>DNBS07PART7!H33</f>
        <v>0</v>
      </c>
      <c r="B290" t="s">
        <v>1034</v>
      </c>
      <c r="D290" t="s">
        <v>576</v>
      </c>
      <c r="F290" t="s">
        <v>681</v>
      </c>
      <c r="G290" t="s">
        <v>682</v>
      </c>
    </row>
    <row r="291" spans="1:7" x14ac:dyDescent="0.25">
      <c r="A291" s="71">
        <f>DNBS07PART7!H34</f>
        <v>0</v>
      </c>
      <c r="B291" t="s">
        <v>1034</v>
      </c>
      <c r="D291" t="s">
        <v>576</v>
      </c>
      <c r="F291" t="s">
        <v>681</v>
      </c>
      <c r="G291" t="s">
        <v>682</v>
      </c>
    </row>
    <row r="292" spans="1:7" x14ac:dyDescent="0.25">
      <c r="A292" s="71">
        <f>DNBS07PART7!H35</f>
        <v>0</v>
      </c>
      <c r="B292" t="s">
        <v>1034</v>
      </c>
      <c r="D292" t="s">
        <v>576</v>
      </c>
      <c r="F292" t="s">
        <v>681</v>
      </c>
      <c r="G292" t="s">
        <v>682</v>
      </c>
    </row>
    <row r="293" spans="1:7" x14ac:dyDescent="0.25">
      <c r="A293" s="71">
        <f>DNBS07PART7!H36</f>
        <v>0</v>
      </c>
      <c r="B293" t="s">
        <v>1034</v>
      </c>
      <c r="D293" t="s">
        <v>576</v>
      </c>
      <c r="F293" t="s">
        <v>681</v>
      </c>
      <c r="G293" t="s">
        <v>682</v>
      </c>
    </row>
    <row r="294" spans="1:7" x14ac:dyDescent="0.25">
      <c r="A294" s="71">
        <f>DNBS07PART7!H37</f>
        <v>0</v>
      </c>
      <c r="B294" t="s">
        <v>1034</v>
      </c>
      <c r="D294" t="s">
        <v>576</v>
      </c>
      <c r="F294" t="s">
        <v>681</v>
      </c>
      <c r="G294" t="s">
        <v>682</v>
      </c>
    </row>
    <row r="295" spans="1:7" x14ac:dyDescent="0.25">
      <c r="A295" s="71">
        <f>DNBS07PART7!H38</f>
        <v>0</v>
      </c>
      <c r="B295" t="s">
        <v>1034</v>
      </c>
      <c r="D295" t="s">
        <v>576</v>
      </c>
      <c r="F295" t="s">
        <v>681</v>
      </c>
      <c r="G295" t="s">
        <v>682</v>
      </c>
    </row>
    <row r="296" spans="1:7" x14ac:dyDescent="0.25">
      <c r="A296" s="71">
        <f>DNBS07PART7!H39</f>
        <v>0</v>
      </c>
      <c r="B296" t="s">
        <v>1034</v>
      </c>
      <c r="D296" t="s">
        <v>576</v>
      </c>
      <c r="F296" t="s">
        <v>681</v>
      </c>
      <c r="G296" t="s">
        <v>682</v>
      </c>
    </row>
    <row r="297" spans="1:7" x14ac:dyDescent="0.25">
      <c r="A297" s="71">
        <f>DNBS07PART7!H40</f>
        <v>0</v>
      </c>
      <c r="B297" t="s">
        <v>1034</v>
      </c>
      <c r="D297" t="s">
        <v>576</v>
      </c>
      <c r="F297" t="s">
        <v>681</v>
      </c>
      <c r="G297" t="s">
        <v>682</v>
      </c>
    </row>
    <row r="298" spans="1:7" x14ac:dyDescent="0.25">
      <c r="A298" s="71">
        <f>DNBS07PART7!H41</f>
        <v>0</v>
      </c>
      <c r="B298" t="s">
        <v>1034</v>
      </c>
      <c r="D298" t="s">
        <v>576</v>
      </c>
      <c r="F298" t="s">
        <v>681</v>
      </c>
      <c r="G298" t="s">
        <v>682</v>
      </c>
    </row>
    <row r="299" spans="1:7" x14ac:dyDescent="0.25">
      <c r="A299" s="71">
        <f>DNBS07PART7!H42</f>
        <v>0</v>
      </c>
      <c r="B299" t="s">
        <v>1034</v>
      </c>
      <c r="D299" t="s">
        <v>576</v>
      </c>
      <c r="F299" t="s">
        <v>681</v>
      </c>
      <c r="G299" t="s">
        <v>682</v>
      </c>
    </row>
    <row r="300" spans="1:7" x14ac:dyDescent="0.25">
      <c r="A300" s="71">
        <f>DNBS07PART7!H43</f>
        <v>0</v>
      </c>
      <c r="B300" t="s">
        <v>1034</v>
      </c>
      <c r="D300" t="s">
        <v>576</v>
      </c>
      <c r="F300" t="s">
        <v>681</v>
      </c>
      <c r="G300" t="s">
        <v>682</v>
      </c>
    </row>
    <row r="301" spans="1:7" x14ac:dyDescent="0.25">
      <c r="A301" s="71">
        <f>DNBS07PART7!H44</f>
        <v>0</v>
      </c>
      <c r="B301" t="s">
        <v>1034</v>
      </c>
      <c r="D301" t="s">
        <v>576</v>
      </c>
      <c r="F301" t="s">
        <v>681</v>
      </c>
      <c r="G301" t="s">
        <v>682</v>
      </c>
    </row>
    <row r="302" spans="1:7" x14ac:dyDescent="0.25">
      <c r="A302" s="71">
        <f>DNBS07PART9!F23</f>
        <v>0</v>
      </c>
      <c r="B302" t="s">
        <v>1534</v>
      </c>
      <c r="D302" t="s">
        <v>1535</v>
      </c>
      <c r="F302" t="s">
        <v>681</v>
      </c>
      <c r="G302" t="s">
        <v>1536</v>
      </c>
    </row>
    <row r="303" spans="1:7" x14ac:dyDescent="0.25">
      <c r="A303" s="71">
        <f>DNBS07PART9!G23</f>
        <v>0</v>
      </c>
      <c r="B303" t="s">
        <v>1534</v>
      </c>
      <c r="D303" t="s">
        <v>1537</v>
      </c>
      <c r="F303" t="s">
        <v>681</v>
      </c>
      <c r="G303" t="s">
        <v>1538</v>
      </c>
    </row>
    <row r="304" spans="1:7" x14ac:dyDescent="0.25">
      <c r="A304" s="72">
        <f>DNBS07PART9!H23</f>
        <v>0</v>
      </c>
      <c r="B304" t="s">
        <v>1534</v>
      </c>
      <c r="D304" t="s">
        <v>1535</v>
      </c>
      <c r="F304" t="s">
        <v>681</v>
      </c>
      <c r="G304" t="s">
        <v>1536</v>
      </c>
    </row>
    <row r="305" spans="1:7" x14ac:dyDescent="0.25">
      <c r="A305" s="71">
        <f>DNBS07PART9!F24</f>
        <v>0</v>
      </c>
      <c r="B305" t="s">
        <v>1534</v>
      </c>
      <c r="D305" t="s">
        <v>1539</v>
      </c>
      <c r="F305" t="s">
        <v>681</v>
      </c>
      <c r="G305" t="s">
        <v>1540</v>
      </c>
    </row>
    <row r="306" spans="1:7" x14ac:dyDescent="0.25">
      <c r="A306" s="71">
        <f>DNBS07PART9!G24</f>
        <v>0</v>
      </c>
      <c r="B306" t="s">
        <v>1534</v>
      </c>
      <c r="D306" t="s">
        <v>1541</v>
      </c>
      <c r="F306" t="s">
        <v>681</v>
      </c>
      <c r="G306" t="s">
        <v>1542</v>
      </c>
    </row>
    <row r="307" spans="1:7" x14ac:dyDescent="0.25">
      <c r="A307" s="72">
        <f>DNBS07PART9!H24</f>
        <v>0</v>
      </c>
      <c r="B307" t="s">
        <v>1534</v>
      </c>
      <c r="D307" t="s">
        <v>1539</v>
      </c>
      <c r="F307" t="s">
        <v>681</v>
      </c>
      <c r="G307" t="s">
        <v>1540</v>
      </c>
    </row>
  </sheetData>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46"/>
  <sheetViews>
    <sheetView workbookViewId="0">
      <selection activeCell="A5" sqref="A5"/>
    </sheetView>
  </sheetViews>
  <sheetFormatPr defaultRowHeight="15" x14ac:dyDescent="0.25"/>
  <cols>
    <col min="1" max="1" width="24.85546875" customWidth="1"/>
    <col min="2" max="2" width="23.85546875" customWidth="1"/>
  </cols>
  <sheetData>
    <row r="1" spans="1:5" x14ac:dyDescent="0.25">
      <c r="A1" t="s">
        <v>1031</v>
      </c>
      <c r="B1" t="str">
        <f>DNBS07PART1!D14</f>
        <v xml:space="preserve">          Of which, (a) Equity Share Capital</v>
      </c>
      <c r="C1" t="str">
        <f>DNBS07PART1!D13</f>
        <v>1. Authorised Capital (a+b)</v>
      </c>
      <c r="D1">
        <v>0</v>
      </c>
      <c r="E1">
        <v>0</v>
      </c>
    </row>
    <row r="2" spans="1:5" x14ac:dyDescent="0.25">
      <c r="A2" t="s">
        <v>1031</v>
      </c>
      <c r="B2" t="str">
        <f>DNBS07PART1!D15</f>
        <v xml:space="preserve">                               (b) Preference Share Capital</v>
      </c>
      <c r="C2" t="str">
        <f>DNBS07PART1!D13</f>
        <v>1. Authorised Capital (a+b)</v>
      </c>
      <c r="D2">
        <v>0</v>
      </c>
      <c r="E2">
        <v>0</v>
      </c>
    </row>
    <row r="3" spans="1:5" x14ac:dyDescent="0.25">
      <c r="A3" t="s">
        <v>1031</v>
      </c>
      <c r="B3" t="str">
        <f>DNBS07PART1!D17</f>
        <v xml:space="preserve">        (i)  Ordinary Shares</v>
      </c>
      <c r="C3" t="str">
        <f>DNBS07PART1!D16</f>
        <v>2. Share Capital (i+ii+iii)</v>
      </c>
      <c r="D3">
        <v>0</v>
      </c>
      <c r="E3">
        <v>0</v>
      </c>
    </row>
    <row r="4" spans="1:5" x14ac:dyDescent="0.25">
      <c r="A4" t="s">
        <v>1031</v>
      </c>
      <c r="B4" t="str">
        <f>DNBS07PART1!D18</f>
        <v xml:space="preserve">        (ii) Compulsory Convertible Preference Shares</v>
      </c>
      <c r="C4" t="str">
        <f>DNBS07PART1!D16</f>
        <v>2. Share Capital (i+ii+iii)</v>
      </c>
      <c r="D4">
        <v>0</v>
      </c>
      <c r="E4">
        <v>0</v>
      </c>
    </row>
    <row r="5" spans="1:5" x14ac:dyDescent="0.25">
      <c r="A5" t="s">
        <v>1031</v>
      </c>
      <c r="B5" t="str">
        <f>DNBS07PART1!D19</f>
        <v xml:space="preserve">        (iii) Preference shares other than Compulsory Convertible</v>
      </c>
      <c r="C5" t="str">
        <f>DNBS07PART1!D16</f>
        <v>2. Share Capital (i+ii+iii)</v>
      </c>
      <c r="D5">
        <v>0</v>
      </c>
      <c r="E5">
        <v>0</v>
      </c>
    </row>
    <row r="6" spans="1:5" x14ac:dyDescent="0.25">
      <c r="A6" t="s">
        <v>1031</v>
      </c>
      <c r="B6" t="str">
        <f>DNBS07PART1!D21</f>
        <v>(i) Capital Reserve</v>
      </c>
      <c r="C6" t="str">
        <f>DNBS07PART1!D20</f>
        <v>3. Reserves and Surplus (i+ii+iii+iv+v+vi+vii+viii+ix)</v>
      </c>
      <c r="D6">
        <v>0</v>
      </c>
      <c r="E6">
        <v>0</v>
      </c>
    </row>
    <row r="7" spans="1:5" x14ac:dyDescent="0.25">
      <c r="A7" t="s">
        <v>1031</v>
      </c>
      <c r="B7" t="str">
        <f>DNBS07PART1!D22</f>
        <v>(ii) Debenture Redemption Reserve</v>
      </c>
      <c r="C7" t="str">
        <f>DNBS07PART1!D20</f>
        <v>3. Reserves and Surplus (i+ii+iii+iv+v+vi+vii+viii+ix)</v>
      </c>
      <c r="D7">
        <v>0</v>
      </c>
      <c r="E7">
        <v>0</v>
      </c>
    </row>
    <row r="8" spans="1:5" x14ac:dyDescent="0.25">
      <c r="A8" t="s">
        <v>1031</v>
      </c>
      <c r="B8" t="str">
        <f>DNBS07PART1!D23</f>
        <v>(iii) Capital Redemption Reserve</v>
      </c>
      <c r="C8" t="str">
        <f>DNBS07PART1!D20</f>
        <v>3. Reserves and Surplus (i+ii+iii+iv+v+vi+vii+viii+ix)</v>
      </c>
      <c r="D8">
        <v>0</v>
      </c>
      <c r="E8">
        <v>0</v>
      </c>
    </row>
    <row r="9" spans="1:5" x14ac:dyDescent="0.25">
      <c r="A9" t="s">
        <v>1031</v>
      </c>
      <c r="B9" t="str">
        <f>DNBS07PART1!D24</f>
        <v>(iv) Share Premium</v>
      </c>
      <c r="C9" t="str">
        <f>DNBS07PART1!D20</f>
        <v>3. Reserves and Surplus (i+ii+iii+iv+v+vi+vii+viii+ix)</v>
      </c>
      <c r="D9">
        <v>0</v>
      </c>
      <c r="E9">
        <v>0</v>
      </c>
    </row>
    <row r="10" spans="1:5" x14ac:dyDescent="0.25">
      <c r="A10" t="s">
        <v>1031</v>
      </c>
      <c r="B10" t="str">
        <f>DNBS07PART1!D25</f>
        <v>(v) General Reserves</v>
      </c>
      <c r="C10" t="str">
        <f>DNBS07PART1!D20</f>
        <v>3. Reserves and Surplus (i+ii+iii+iv+v+vi+vii+viii+ix)</v>
      </c>
      <c r="D10">
        <v>0</v>
      </c>
      <c r="E10">
        <v>0</v>
      </c>
    </row>
    <row r="11" spans="1:5" x14ac:dyDescent="0.25">
      <c r="A11" t="s">
        <v>1031</v>
      </c>
      <c r="B11" t="str">
        <f>DNBS07PART1!D26</f>
        <v>(vi) Share Application Money Pending Allotment</v>
      </c>
      <c r="C11" t="str">
        <f>DNBS07PART1!D20</f>
        <v>3. Reserves and Surplus (i+ii+iii+iv+v+vi+vii+viii+ix)</v>
      </c>
      <c r="D11">
        <v>0</v>
      </c>
      <c r="E11">
        <v>0</v>
      </c>
    </row>
    <row r="12" spans="1:5" x14ac:dyDescent="0.25">
      <c r="A12" t="s">
        <v>1031</v>
      </c>
      <c r="B12" t="str">
        <f>DNBS07PART1!D27</f>
        <v>(vii) Revaluation Reserves</v>
      </c>
      <c r="C12" t="str">
        <f>DNBS07PART1!D20</f>
        <v>3. Reserves and Surplus (i+ii+iii+iv+v+vi+vii+viii+ix)</v>
      </c>
      <c r="D12">
        <v>0</v>
      </c>
      <c r="E12">
        <v>0</v>
      </c>
    </row>
    <row r="13" spans="1:5" x14ac:dyDescent="0.25">
      <c r="A13" t="s">
        <v>1031</v>
      </c>
      <c r="B13" t="str">
        <f>DNBS07PART1!D28</f>
        <v>(viii) Other Reserves</v>
      </c>
      <c r="C13" t="str">
        <f>DNBS07PART1!D20</f>
        <v>3. Reserves and Surplus (i+ii+iii+iv+v+vi+vii+viii+ix)</v>
      </c>
      <c r="D13">
        <v>0</v>
      </c>
      <c r="E13">
        <v>0</v>
      </c>
    </row>
    <row r="14" spans="1:5" x14ac:dyDescent="0.25">
      <c r="A14" t="s">
        <v>1031</v>
      </c>
      <c r="B14" t="str">
        <f>DNBS07PART1!D29</f>
        <v>(ix) Balance of profit and loss account</v>
      </c>
      <c r="C14" t="str">
        <f>DNBS07PART1!D20</f>
        <v>3. Reserves and Surplus (i+ii+iii+iv+v+vi+vii+viii+ix)</v>
      </c>
      <c r="D14">
        <v>0</v>
      </c>
      <c r="E14">
        <v>0</v>
      </c>
    </row>
    <row r="15" spans="1:5" x14ac:dyDescent="0.25">
      <c r="A15" t="s">
        <v>1031</v>
      </c>
      <c r="B15" t="str">
        <f>DNBS07PART1!D31</f>
        <v xml:space="preserve">    (i) Debenture (a+b+c+d+e+f+g)</v>
      </c>
      <c r="C15" t="str">
        <f>DNBS07PART1!D30</f>
        <v>4. Secured Borrowings (i+ii+iii+iv+v+vi+vii+viii)</v>
      </c>
      <c r="D15">
        <v>0</v>
      </c>
      <c r="E15">
        <v>0</v>
      </c>
    </row>
    <row r="16" spans="1:5" x14ac:dyDescent="0.25">
      <c r="A16" t="s">
        <v>1031</v>
      </c>
      <c r="B16" t="str">
        <f>DNBS07PART1!D39</f>
        <v xml:space="preserve">    (ii) Deferred Credits</v>
      </c>
      <c r="C16" t="str">
        <f>DNBS07PART1!D30</f>
        <v>4. Secured Borrowings (i+ii+iii+iv+v+vi+vii+viii)</v>
      </c>
      <c r="D16">
        <v>0</v>
      </c>
      <c r="E16">
        <v>0</v>
      </c>
    </row>
    <row r="17" spans="1:5" x14ac:dyDescent="0.25">
      <c r="A17" t="s">
        <v>1031</v>
      </c>
      <c r="B17" t="str">
        <f>DNBS07PART1!D40</f>
        <v xml:space="preserve">    (iii) Borrowings from Banks  (a+b+c+d)</v>
      </c>
      <c r="C17" t="str">
        <f>DNBS07PART1!D30</f>
        <v>4. Secured Borrowings (i+ii+iii+iv+v+vi+vii+viii)</v>
      </c>
      <c r="D17">
        <v>0</v>
      </c>
      <c r="E17">
        <v>0</v>
      </c>
    </row>
    <row r="18" spans="1:5" x14ac:dyDescent="0.25">
      <c r="A18" t="s">
        <v>1031</v>
      </c>
      <c r="B18" t="str">
        <f>DNBS07PART1!D45</f>
        <v xml:space="preserve">    (iv) Borrowings from FIs</v>
      </c>
      <c r="C18" t="str">
        <f>DNBS07PART1!D30</f>
        <v>4. Secured Borrowings (i+ii+iii+iv+v+vi+vii+viii)</v>
      </c>
      <c r="D18">
        <v>0</v>
      </c>
      <c r="E18">
        <v>0</v>
      </c>
    </row>
    <row r="19" spans="1:5" x14ac:dyDescent="0.25">
      <c r="A19" t="s">
        <v>1031</v>
      </c>
      <c r="B19" t="str">
        <f>DNBS07PART1!D46</f>
        <v xml:space="preserve">    (v) Borrowings from Government (Central &amp; State)</v>
      </c>
      <c r="C19" t="str">
        <f>DNBS07PART1!D30</f>
        <v>4. Secured Borrowings (i+ii+iii+iv+v+vi+vii+viii)</v>
      </c>
      <c r="D19">
        <v>0</v>
      </c>
      <c r="E19">
        <v>0</v>
      </c>
    </row>
    <row r="20" spans="1:5" x14ac:dyDescent="0.25">
      <c r="A20" t="s">
        <v>1031</v>
      </c>
      <c r="B20" t="str">
        <f>DNBS07PART1!D47</f>
        <v xml:space="preserve">    (vi) Borrowings from Public Sector Undertakings (PSUs)</v>
      </c>
      <c r="C20" t="str">
        <f>DNBS07PART1!D30</f>
        <v>4. Secured Borrowings (i+ii+iii+iv+v+vi+vii+viii)</v>
      </c>
      <c r="D20">
        <v>0</v>
      </c>
      <c r="E20">
        <v>0</v>
      </c>
    </row>
    <row r="21" spans="1:5" x14ac:dyDescent="0.25">
      <c r="A21" t="s">
        <v>1031</v>
      </c>
      <c r="B21" t="str">
        <f>DNBS07PART1!D48</f>
        <v xml:space="preserve">    (vii) Other Borrowings </v>
      </c>
      <c r="C21" t="str">
        <f>DNBS07PART1!D30</f>
        <v>4. Secured Borrowings (i+ii+iii+iv+v+vi+vii+viii)</v>
      </c>
      <c r="D21">
        <v>0</v>
      </c>
      <c r="E21">
        <v>0</v>
      </c>
    </row>
    <row r="22" spans="1:5" x14ac:dyDescent="0.25">
      <c r="A22" t="s">
        <v>1031</v>
      </c>
      <c r="B22" t="str">
        <f>DNBS07PART1!D49</f>
        <v xml:space="preserve">    (viii)  Interest Accrued but not due on the above</v>
      </c>
      <c r="C22" t="str">
        <f>DNBS07PART1!D30</f>
        <v>4. Secured Borrowings (i+ii+iii+iv+v+vi+vii+viii)</v>
      </c>
      <c r="D22">
        <v>0</v>
      </c>
      <c r="E22">
        <v>0</v>
      </c>
    </row>
    <row r="23" spans="1:5" x14ac:dyDescent="0.25">
      <c r="A23" t="s">
        <v>1031</v>
      </c>
      <c r="B23" t="str">
        <f>DNBS07PART1!D32</f>
        <v xml:space="preserve">     Of which; (a) Subscribed by Retail Investors</v>
      </c>
      <c r="C23" t="str">
        <f>DNBS07PART1!D31</f>
        <v xml:space="preserve">    (i) Debenture (a+b+c+d+e+f+g)</v>
      </c>
      <c r="D23">
        <v>0</v>
      </c>
      <c r="E23">
        <v>0</v>
      </c>
    </row>
    <row r="24" spans="1:5" x14ac:dyDescent="0.25">
      <c r="A24" t="s">
        <v>1031</v>
      </c>
      <c r="B24" t="str">
        <f>DNBS07PART1!D33</f>
        <v xml:space="preserve">                      (b) Subscribed by Mutual Funds</v>
      </c>
      <c r="C24" t="str">
        <f>DNBS07PART1!D31</f>
        <v xml:space="preserve">    (i) Debenture (a+b+c+d+e+f+g)</v>
      </c>
      <c r="D24">
        <v>0</v>
      </c>
      <c r="E24">
        <v>0</v>
      </c>
    </row>
    <row r="25" spans="1:5" x14ac:dyDescent="0.25">
      <c r="A25" t="s">
        <v>1031</v>
      </c>
      <c r="B25" t="str">
        <f>DNBS07PART1!D34</f>
        <v xml:space="preserve">                      (c) Subscribed by Banks</v>
      </c>
      <c r="C25" t="str">
        <f>DNBS07PART1!D31</f>
        <v xml:space="preserve">    (i) Debenture (a+b+c+d+e+f+g)</v>
      </c>
      <c r="D25">
        <v>0</v>
      </c>
      <c r="E25">
        <v>0</v>
      </c>
    </row>
    <row r="26" spans="1:5" x14ac:dyDescent="0.25">
      <c r="A26" t="s">
        <v>1031</v>
      </c>
      <c r="B26" t="str">
        <f>DNBS07PART1!D35</f>
        <v xml:space="preserve">                      (d) Subscribed by NBFCs</v>
      </c>
      <c r="C26" t="str">
        <f>DNBS07PART1!D31</f>
        <v xml:space="preserve">    (i) Debenture (a+b+c+d+e+f+g)</v>
      </c>
      <c r="D26">
        <v>0</v>
      </c>
      <c r="E26">
        <v>0</v>
      </c>
    </row>
    <row r="27" spans="1:5" x14ac:dyDescent="0.25">
      <c r="A27" t="s">
        <v>1031</v>
      </c>
      <c r="B27" t="str">
        <f>DNBS07PART1!D36</f>
        <v xml:space="preserve">                      (e) Subscribed by Insurance Companies</v>
      </c>
      <c r="C27" t="str">
        <f>DNBS07PART1!D31</f>
        <v xml:space="preserve">    (i) Debenture (a+b+c+d+e+f+g)</v>
      </c>
      <c r="D27">
        <v>0</v>
      </c>
      <c r="E27">
        <v>0</v>
      </c>
    </row>
    <row r="28" spans="1:5" x14ac:dyDescent="0.25">
      <c r="A28" t="s">
        <v>1031</v>
      </c>
      <c r="B28" t="str">
        <f>DNBS07PART1!D37</f>
        <v xml:space="preserve">                      (f) Subscribed by Pension Funds</v>
      </c>
      <c r="C28" t="str">
        <f>DNBS07PART1!D31</f>
        <v xml:space="preserve">    (i) Debenture (a+b+c+d+e+f+g)</v>
      </c>
      <c r="D28">
        <v>0</v>
      </c>
      <c r="E28">
        <v>0</v>
      </c>
    </row>
    <row r="29" spans="1:5" x14ac:dyDescent="0.25">
      <c r="A29" t="s">
        <v>1031</v>
      </c>
      <c r="B29" t="str">
        <f>DNBS07PART1!D38</f>
        <v xml:space="preserve">                      (g) Others (Please Specify)</v>
      </c>
      <c r="C29" t="str">
        <f>DNBS07PART1!D31</f>
        <v xml:space="preserve">    (i) Debenture (a+b+c+d+e+f+g)</v>
      </c>
      <c r="D29">
        <v>0</v>
      </c>
      <c r="E29">
        <v>0</v>
      </c>
    </row>
    <row r="30" spans="1:5" x14ac:dyDescent="0.25">
      <c r="A30" t="s">
        <v>1031</v>
      </c>
      <c r="B30" t="str">
        <f>DNBS07PART1!D41</f>
        <v xml:space="preserve">      Of which; (a) Term Loans</v>
      </c>
      <c r="C30" t="str">
        <f>DNBS07PART1!D40</f>
        <v xml:space="preserve">    (iii) Borrowings from Banks  (a+b+c+d)</v>
      </c>
      <c r="D30">
        <v>0</v>
      </c>
      <c r="E30">
        <v>0</v>
      </c>
    </row>
    <row r="31" spans="1:5" x14ac:dyDescent="0.25">
      <c r="A31" t="s">
        <v>1031</v>
      </c>
      <c r="B31" t="str">
        <f>DNBS07PART1!D42</f>
        <v xml:space="preserve">                           (b) Working Capital Loans</v>
      </c>
      <c r="C31" t="str">
        <f>DNBS07PART1!D40</f>
        <v xml:space="preserve">    (iii) Borrowings from Banks  (a+b+c+d)</v>
      </c>
      <c r="D31">
        <v>0</v>
      </c>
      <c r="E31">
        <v>0</v>
      </c>
    </row>
    <row r="32" spans="1:5" x14ac:dyDescent="0.25">
      <c r="A32" t="s">
        <v>1031</v>
      </c>
      <c r="B32" t="str">
        <f>DNBS07PART1!D43</f>
        <v xml:space="preserve">                           (c ) Cash Credit</v>
      </c>
      <c r="C32" t="str">
        <f>DNBS07PART1!D40</f>
        <v xml:space="preserve">    (iii) Borrowings from Banks  (a+b+c+d)</v>
      </c>
      <c r="D32">
        <v>0</v>
      </c>
      <c r="E32">
        <v>0</v>
      </c>
    </row>
    <row r="33" spans="1:5" x14ac:dyDescent="0.25">
      <c r="A33" t="s">
        <v>1031</v>
      </c>
      <c r="B33" t="str">
        <f>DNBS07PART1!D44</f>
        <v xml:space="preserve">                           (d) Overdraft</v>
      </c>
      <c r="C33" t="str">
        <f>DNBS07PART1!D40</f>
        <v xml:space="preserve">    (iii) Borrowings from Banks  (a+b+c+d)</v>
      </c>
      <c r="D33">
        <v>0</v>
      </c>
      <c r="E33">
        <v>0</v>
      </c>
    </row>
    <row r="34" spans="1:5" x14ac:dyDescent="0.25">
      <c r="A34" t="s">
        <v>1031</v>
      </c>
      <c r="B34" t="str">
        <f>DNBS07PART1!D51</f>
        <v xml:space="preserve">     (i) Borrowings from Relatives of Promoters / Directors </v>
      </c>
      <c r="C34" t="str">
        <f>DNBS07PART1!D50</f>
        <v>5. Unsecured Borrowings (i+ii+iii+iv+v+vi+vii+viii+ix+x+xi+xii)</v>
      </c>
      <c r="D34">
        <v>0</v>
      </c>
      <c r="E34">
        <v>0</v>
      </c>
    </row>
    <row r="35" spans="1:5" x14ac:dyDescent="0.25">
      <c r="A35" t="s">
        <v>1031</v>
      </c>
      <c r="B35" t="str">
        <f>DNBS07PART1!D52</f>
        <v xml:space="preserve">     (ii) Inter-corporate borrowings (a+b)</v>
      </c>
      <c r="C35" t="str">
        <f>DNBS07PART1!D50</f>
        <v>5. Unsecured Borrowings (i+ii+iii+iv+v+vi+vii+viii+ix+x+xi+xii)</v>
      </c>
      <c r="D35">
        <v>0</v>
      </c>
      <c r="E35">
        <v>0</v>
      </c>
    </row>
    <row r="36" spans="1:5" x14ac:dyDescent="0.25">
      <c r="A36" t="s">
        <v>1031</v>
      </c>
      <c r="B36" t="str">
        <f>DNBS07PART1!D55</f>
        <v xml:space="preserve">    (iii) Borrowings from Banks  </v>
      </c>
      <c r="C36" t="str">
        <f>DNBS07PART1!D50</f>
        <v>5. Unsecured Borrowings (i+ii+iii+iv+v+vi+vii+viii+ix+x+xi+xii)</v>
      </c>
      <c r="D36">
        <v>0</v>
      </c>
      <c r="E36">
        <v>0</v>
      </c>
    </row>
    <row r="37" spans="1:5" x14ac:dyDescent="0.25">
      <c r="A37" t="s">
        <v>1031</v>
      </c>
      <c r="B37" t="str">
        <f>DNBS07PART1!D60</f>
        <v xml:space="preserve">    (iv) Borrowings from FIs</v>
      </c>
      <c r="C37" t="str">
        <f>DNBS07PART1!D50</f>
        <v>5. Unsecured Borrowings (i+ii+iii+iv+v+vi+vii+viii+ix+x+xi+xii)</v>
      </c>
      <c r="D37">
        <v>0</v>
      </c>
      <c r="E37">
        <v>0</v>
      </c>
    </row>
    <row r="38" spans="1:5" x14ac:dyDescent="0.25">
      <c r="A38" t="s">
        <v>1031</v>
      </c>
      <c r="B38" t="str">
        <f>DNBS07PART1!D61</f>
        <v xml:space="preserve">    (v) Borrowings from Government (Central &amp; State)</v>
      </c>
      <c r="C38" t="str">
        <f>DNBS07PART1!D50</f>
        <v>5. Unsecured Borrowings (i+ii+iii+iv+v+vi+vii+viii+ix+x+xi+xii)</v>
      </c>
      <c r="D38">
        <v>0</v>
      </c>
      <c r="E38">
        <v>0</v>
      </c>
    </row>
    <row r="39" spans="1:5" x14ac:dyDescent="0.25">
      <c r="A39" t="s">
        <v>1031</v>
      </c>
      <c r="B39" t="str">
        <f>DNBS07PART1!D62</f>
        <v xml:space="preserve">    (vi) Borrowings from Public Sector Undertakings (PSUs)</v>
      </c>
      <c r="C39" t="str">
        <f>DNBS07PART1!D50</f>
        <v>5. Unsecured Borrowings (i+ii+iii+iv+v+vi+vii+viii+ix+x+xi+xii)</v>
      </c>
      <c r="D39">
        <v>0</v>
      </c>
      <c r="E39">
        <v>0</v>
      </c>
    </row>
    <row r="40" spans="1:5" x14ac:dyDescent="0.25">
      <c r="A40" t="s">
        <v>1031</v>
      </c>
      <c r="B40" t="str">
        <f>DNBS07PART1!D63</f>
        <v xml:space="preserve">    (vii) Commercial paper</v>
      </c>
      <c r="C40" t="str">
        <f>DNBS07PART1!D50</f>
        <v>5. Unsecured Borrowings (i+ii+iii+iv+v+vi+vii+viii+ix+x+xi+xii)</v>
      </c>
      <c r="D40">
        <v>0</v>
      </c>
      <c r="E40">
        <v>0</v>
      </c>
    </row>
    <row r="41" spans="1:5" x14ac:dyDescent="0.25">
      <c r="A41" t="s">
        <v>1031</v>
      </c>
      <c r="B41" t="str">
        <f>DNBS07PART1!D71</f>
        <v xml:space="preserve">    (viii) Debentures not in the Nature of Public Deposit</v>
      </c>
      <c r="C41" t="str">
        <f>DNBS07PART1!D50</f>
        <v>5. Unsecured Borrowings (i+ii+iii+iv+v+vi+vii+viii+ix+x+xi+xii)</v>
      </c>
      <c r="D41">
        <v>0</v>
      </c>
      <c r="E41">
        <v>0</v>
      </c>
    </row>
    <row r="42" spans="1:5" x14ac:dyDescent="0.25">
      <c r="A42" t="s">
        <v>1031</v>
      </c>
      <c r="B42" t="str">
        <f>DNBS07PART1!D72</f>
        <v xml:space="preserve">    (ix) Money received by way of caution money, margin money from the borrowers, lessee, hires or by way of security or advance from agents in the course of company's business or advance received against orders for supply of goods or properties or for rendering services</v>
      </c>
      <c r="C42" t="str">
        <f>DNBS07PART1!D50</f>
        <v>5. Unsecured Borrowings (i+ii+iii+iv+v+vi+vii+viii+ix+x+xi+xii)</v>
      </c>
      <c r="D42">
        <v>0</v>
      </c>
      <c r="E42">
        <v>0</v>
      </c>
    </row>
    <row r="43" spans="1:5" x14ac:dyDescent="0.25">
      <c r="A43" t="s">
        <v>1031</v>
      </c>
      <c r="B43" t="str">
        <f>DNBS07PART1!D73</f>
        <v xml:space="preserve">    (x) Borrowings from Holding Company</v>
      </c>
      <c r="C43" t="str">
        <f>DNBS07PART1!D50</f>
        <v>5. Unsecured Borrowings (i+ii+iii+iv+v+vi+vii+viii+ix+x+xi+xii)</v>
      </c>
      <c r="D43">
        <v>0</v>
      </c>
      <c r="E43">
        <v>0</v>
      </c>
    </row>
    <row r="44" spans="1:5" x14ac:dyDescent="0.25">
      <c r="A44" t="s">
        <v>1031</v>
      </c>
      <c r="B44" t="str">
        <f>DNBS07PART1!D74</f>
        <v xml:space="preserve">    (xi) Other Borrowings</v>
      </c>
      <c r="C44" t="str">
        <f>DNBS07PART1!D50</f>
        <v>5. Unsecured Borrowings (i+ii+iii+iv+v+vi+vii+viii+ix+x+xi+xii)</v>
      </c>
      <c r="D44">
        <v>0</v>
      </c>
      <c r="E44">
        <v>0</v>
      </c>
    </row>
    <row r="45" spans="1:5" x14ac:dyDescent="0.25">
      <c r="A45" t="s">
        <v>1031</v>
      </c>
      <c r="B45" t="str">
        <f>DNBS07PART1!D75</f>
        <v xml:space="preserve">    (xii) Interest Accrued but not due on the above</v>
      </c>
      <c r="C45" t="str">
        <f>DNBS07PART1!D50</f>
        <v>5. Unsecured Borrowings (i+ii+iii+iv+v+vi+vii+viii+ix+x+xi+xii)</v>
      </c>
      <c r="D45">
        <v>0</v>
      </c>
      <c r="E45">
        <v>0</v>
      </c>
    </row>
    <row r="46" spans="1:5" x14ac:dyDescent="0.25">
      <c r="A46" t="s">
        <v>1031</v>
      </c>
      <c r="B46" t="str">
        <f>DNBS07PART1!D56</f>
        <v xml:space="preserve">      Of which; (a) Term Loans</v>
      </c>
      <c r="C46" t="str">
        <f>DNBS07PART1!D55</f>
        <v xml:space="preserve">    (iii) Borrowings from Banks  </v>
      </c>
      <c r="D46">
        <v>0</v>
      </c>
      <c r="E46">
        <v>0</v>
      </c>
    </row>
    <row r="47" spans="1:5" x14ac:dyDescent="0.25">
      <c r="A47" t="s">
        <v>1031</v>
      </c>
      <c r="B47" t="str">
        <f>DNBS07PART1!D57</f>
        <v xml:space="preserve">                           (b) Working Capital Loans</v>
      </c>
      <c r="C47" t="str">
        <f>DNBS07PART1!D55</f>
        <v xml:space="preserve">    (iii) Borrowings from Banks  </v>
      </c>
      <c r="D47">
        <v>0</v>
      </c>
      <c r="E47">
        <v>0</v>
      </c>
    </row>
    <row r="48" spans="1:5" x14ac:dyDescent="0.25">
      <c r="A48" t="s">
        <v>1031</v>
      </c>
      <c r="B48" t="str">
        <f>DNBS07PART1!D58</f>
        <v xml:space="preserve">                           (c ) Cash Credit</v>
      </c>
      <c r="C48" t="str">
        <f>DNBS07PART1!D55</f>
        <v xml:space="preserve">    (iii) Borrowings from Banks  </v>
      </c>
      <c r="D48">
        <v>0</v>
      </c>
      <c r="E48">
        <v>0</v>
      </c>
    </row>
    <row r="49" spans="1:5" x14ac:dyDescent="0.25">
      <c r="A49" t="s">
        <v>1031</v>
      </c>
      <c r="B49" t="str">
        <f>DNBS07PART1!D59</f>
        <v xml:space="preserve">                           (d) Overdraft</v>
      </c>
      <c r="C49" t="str">
        <f>DNBS07PART1!D55</f>
        <v xml:space="preserve">    (iii) Borrowings from Banks  </v>
      </c>
      <c r="D49">
        <v>0</v>
      </c>
      <c r="E49">
        <v>0</v>
      </c>
    </row>
    <row r="50" spans="1:5" x14ac:dyDescent="0.25">
      <c r="A50" t="s">
        <v>1031</v>
      </c>
      <c r="B50" t="str">
        <f>DNBS07PART1!D64</f>
        <v xml:space="preserve">        Of which; (a) Subscribed by Retail Investors </v>
      </c>
      <c r="C50" t="str">
        <f>DNBS07PART1!D63</f>
        <v xml:space="preserve">    (vii) Commercial paper</v>
      </c>
      <c r="D50">
        <v>0</v>
      </c>
      <c r="E50">
        <v>0</v>
      </c>
    </row>
    <row r="51" spans="1:5" x14ac:dyDescent="0.25">
      <c r="A51" t="s">
        <v>1031</v>
      </c>
      <c r="B51" t="str">
        <f>DNBS07PART1!D65</f>
        <v xml:space="preserve">                         (b) Subscribed by Mutual Funds</v>
      </c>
      <c r="C51" t="str">
        <f>DNBS07PART1!D63</f>
        <v xml:space="preserve">    (vii) Commercial paper</v>
      </c>
      <c r="D51">
        <v>0</v>
      </c>
      <c r="E51">
        <v>0</v>
      </c>
    </row>
    <row r="52" spans="1:5" x14ac:dyDescent="0.25">
      <c r="A52" t="s">
        <v>1031</v>
      </c>
      <c r="B52" t="str">
        <f>DNBS07PART1!D66</f>
        <v xml:space="preserve">                         (c) Subscribed by Banks</v>
      </c>
      <c r="C52" t="str">
        <f>DNBS07PART1!D63</f>
        <v xml:space="preserve">    (vii) Commercial paper</v>
      </c>
      <c r="D52">
        <v>0</v>
      </c>
      <c r="E52">
        <v>0</v>
      </c>
    </row>
    <row r="53" spans="1:5" x14ac:dyDescent="0.25">
      <c r="A53" t="s">
        <v>1031</v>
      </c>
      <c r="B53" t="str">
        <f>DNBS07PART1!D67</f>
        <v xml:space="preserve">                         (d) Subscribed by NBFCs</v>
      </c>
      <c r="C53" t="str">
        <f>DNBS07PART1!D63</f>
        <v xml:space="preserve">    (vii) Commercial paper</v>
      </c>
      <c r="D53">
        <v>0</v>
      </c>
      <c r="E53">
        <v>0</v>
      </c>
    </row>
    <row r="54" spans="1:5" x14ac:dyDescent="0.25">
      <c r="A54" t="s">
        <v>1031</v>
      </c>
      <c r="B54" t="str">
        <f>DNBS07PART1!D68</f>
        <v xml:space="preserve">                         (e) Subscribed by Insurance Companies</v>
      </c>
      <c r="C54" t="str">
        <f>DNBS07PART1!D63</f>
        <v xml:space="preserve">    (vii) Commercial paper</v>
      </c>
      <c r="D54">
        <v>0</v>
      </c>
      <c r="E54">
        <v>0</v>
      </c>
    </row>
    <row r="55" spans="1:5" x14ac:dyDescent="0.25">
      <c r="A55" t="s">
        <v>1031</v>
      </c>
      <c r="B55" t="str">
        <f>DNBS07PART1!D69</f>
        <v xml:space="preserve">                         (f) Subscribed by Pension Funds</v>
      </c>
      <c r="C55" t="str">
        <f>DNBS07PART1!D63</f>
        <v xml:space="preserve">    (vii) Commercial paper</v>
      </c>
      <c r="D55">
        <v>0</v>
      </c>
      <c r="E55">
        <v>0</v>
      </c>
    </row>
    <row r="56" spans="1:5" x14ac:dyDescent="0.25">
      <c r="A56" t="s">
        <v>1031</v>
      </c>
      <c r="B56" t="str">
        <f>DNBS07PART1!D70</f>
        <v xml:space="preserve">                         (g) Others</v>
      </c>
      <c r="C56" t="str">
        <f>DNBS07PART1!D63</f>
        <v xml:space="preserve">    (vii) Commercial paper</v>
      </c>
      <c r="D56">
        <v>0</v>
      </c>
      <c r="E56">
        <v>0</v>
      </c>
    </row>
    <row r="57" spans="1:5" x14ac:dyDescent="0.25">
      <c r="A57" t="s">
        <v>1031</v>
      </c>
      <c r="B57" t="str">
        <f>DNBS07PART1!D81</f>
        <v xml:space="preserve">    (i) Current Liabilities</v>
      </c>
      <c r="C57" t="str">
        <f>DNBS07PART1!D80</f>
        <v>6. Current Liabilities (i+ii+iii+iv+v)</v>
      </c>
      <c r="D57">
        <v>0</v>
      </c>
      <c r="E57">
        <v>0</v>
      </c>
    </row>
    <row r="58" spans="1:5" x14ac:dyDescent="0.25">
      <c r="A58" t="s">
        <v>1031</v>
      </c>
      <c r="B58" t="str">
        <f>DNBS07PART1!D82</f>
        <v xml:space="preserve">    (ii) Sundry Creditors</v>
      </c>
      <c r="C58" t="str">
        <f>DNBS07PART1!D80</f>
        <v>6. Current Liabilities (i+ii+iii+iv+v)</v>
      </c>
      <c r="D58">
        <v>0</v>
      </c>
      <c r="E58">
        <v>0</v>
      </c>
    </row>
    <row r="59" spans="1:5" x14ac:dyDescent="0.25">
      <c r="A59" t="s">
        <v>1031</v>
      </c>
      <c r="B59" t="str">
        <f>DNBS07PART1!D83</f>
        <v xml:space="preserve">    (iii) Liabilities to Subsidiaries &amp; Holding Companies</v>
      </c>
      <c r="C59" t="str">
        <f>DNBS07PART1!D80</f>
        <v>6. Current Liabilities (i+ii+iii+iv+v)</v>
      </c>
      <c r="D59">
        <v>0</v>
      </c>
      <c r="E59">
        <v>0</v>
      </c>
    </row>
    <row r="60" spans="1:5" x14ac:dyDescent="0.25">
      <c r="A60" t="s">
        <v>1031</v>
      </c>
      <c r="B60" t="str">
        <f>DNBS07PART1!D84</f>
        <v xml:space="preserve">    (iv) Deferred Tax Liabilities (Net)</v>
      </c>
      <c r="C60" t="str">
        <f>DNBS07PART1!D80</f>
        <v>6. Current Liabilities (i+ii+iii+iv+v)</v>
      </c>
      <c r="D60">
        <v>0</v>
      </c>
      <c r="E60">
        <v>0</v>
      </c>
    </row>
    <row r="61" spans="1:5" x14ac:dyDescent="0.25">
      <c r="A61" t="s">
        <v>1031</v>
      </c>
      <c r="B61" t="str">
        <f>DNBS07PART1!D85</f>
        <v xml:space="preserve">    (v) Others </v>
      </c>
      <c r="C61" t="str">
        <f>DNBS07PART1!D80</f>
        <v>6. Current Liabilities (i+ii+iii+iv+v)</v>
      </c>
      <c r="D61">
        <v>0</v>
      </c>
      <c r="E61">
        <v>0</v>
      </c>
    </row>
    <row r="62" spans="1:5" x14ac:dyDescent="0.25">
      <c r="A62" t="s">
        <v>1031</v>
      </c>
      <c r="B62" t="str">
        <f>DNBS07PART1!D87</f>
        <v xml:space="preserve">    (i) Provision for Standard Assets</v>
      </c>
      <c r="C62" t="str">
        <f>DNBS07PART1!D86</f>
        <v>7. Provisions (i+ii+iii+iv+v+vii+viii)</v>
      </c>
      <c r="D62">
        <v>0</v>
      </c>
      <c r="E62">
        <v>0</v>
      </c>
    </row>
    <row r="63" spans="1:5" x14ac:dyDescent="0.25">
      <c r="A63" t="s">
        <v>1031</v>
      </c>
      <c r="B63" t="str">
        <f>DNBS07PART1!D88</f>
        <v xml:space="preserve">    (ii) Provisions Held for Non-Performing Assets</v>
      </c>
      <c r="C63" t="str">
        <f>DNBS07PART1!D86</f>
        <v>7. Provisions (i+ii+iii+iv+v+vii+viii)</v>
      </c>
      <c r="D63">
        <v>0</v>
      </c>
      <c r="E63">
        <v>0</v>
      </c>
    </row>
    <row r="64" spans="1:5" x14ac:dyDescent="0.25">
      <c r="A64" t="s">
        <v>1031</v>
      </c>
      <c r="B64" t="str">
        <f>DNBS07PART1!D89</f>
        <v xml:space="preserve">    (iii) Provision for Diminution on Investments</v>
      </c>
      <c r="C64" t="str">
        <f>DNBS07PART1!D86</f>
        <v>7. Provisions (i+ii+iii+iv+v+vii+viii)</v>
      </c>
      <c r="D64">
        <v>0</v>
      </c>
      <c r="E64">
        <v>0</v>
      </c>
    </row>
    <row r="65" spans="1:5" x14ac:dyDescent="0.25">
      <c r="A65" t="s">
        <v>1031</v>
      </c>
      <c r="B65" t="str">
        <f>DNBS07PART1!D90</f>
        <v xml:space="preserve">    (iv) For Taxation</v>
      </c>
      <c r="C65" t="str">
        <f>DNBS07PART1!D86</f>
        <v>7. Provisions (i+ii+iii+iv+v+vii+viii)</v>
      </c>
      <c r="D65">
        <v>0</v>
      </c>
      <c r="E65">
        <v>0</v>
      </c>
    </row>
    <row r="66" spans="1:5" x14ac:dyDescent="0.25">
      <c r="A66" t="s">
        <v>1031</v>
      </c>
      <c r="B66" t="str">
        <f>DNBS07PART1!D91</f>
        <v xml:space="preserve">    (v) For Contingencies</v>
      </c>
      <c r="C66" t="str">
        <f>DNBS07PART1!D86</f>
        <v>7. Provisions (i+ii+iii+iv+v+vii+viii)</v>
      </c>
      <c r="D66">
        <v>0</v>
      </c>
      <c r="E66">
        <v>0</v>
      </c>
    </row>
    <row r="67" spans="1:5" x14ac:dyDescent="0.25">
      <c r="A67" t="s">
        <v>1031</v>
      </c>
      <c r="B67" t="str">
        <f>DNBS07PART1!D92</f>
        <v xml:space="preserve">    (vi) For Pension, Gratuity and Similar Staff Benefit Schemes</v>
      </c>
      <c r="C67" t="str">
        <f>DNBS07PART1!D86</f>
        <v>7. Provisions (i+ii+iii+iv+v+vii+viii)</v>
      </c>
      <c r="D67">
        <v>0</v>
      </c>
      <c r="E67">
        <v>0</v>
      </c>
    </row>
    <row r="68" spans="1:5" x14ac:dyDescent="0.25">
      <c r="A68" t="s">
        <v>1031</v>
      </c>
      <c r="B68" t="str">
        <f>DNBS07PART1!D93</f>
        <v xml:space="preserve">    (vii)  Proposed Dividends </v>
      </c>
      <c r="C68" t="str">
        <f>DNBS07PART1!D86</f>
        <v>7. Provisions (i+ii+iii+iv+v+vii+viii)</v>
      </c>
      <c r="D68">
        <v>0</v>
      </c>
      <c r="E68">
        <v>0</v>
      </c>
    </row>
    <row r="69" spans="1:5" x14ac:dyDescent="0.25">
      <c r="A69" t="s">
        <v>1031</v>
      </c>
      <c r="B69" t="str">
        <f>DNBS07PART1!D94</f>
        <v xml:space="preserve">    (viii) Others </v>
      </c>
      <c r="C69" t="str">
        <f>DNBS07PART1!D86</f>
        <v>7. Provisions (i+ii+iii+iv+v+vii+viii)</v>
      </c>
      <c r="D69">
        <v>0</v>
      </c>
      <c r="E69">
        <v>0</v>
      </c>
    </row>
    <row r="70" spans="1:5" x14ac:dyDescent="0.25">
      <c r="A70" t="s">
        <v>1031</v>
      </c>
      <c r="B70" t="str">
        <f>DNBS07PART1!D113</f>
        <v xml:space="preserve">    Of which;
       i) Foreign Portfolio Investors (FPI)</v>
      </c>
      <c r="C70" t="str">
        <f>DNBS07PART1!D112</f>
        <v>(i) Equity Shares</v>
      </c>
      <c r="D70">
        <v>0</v>
      </c>
      <c r="E70">
        <v>0</v>
      </c>
    </row>
    <row r="71" spans="1:5" x14ac:dyDescent="0.25">
      <c r="A71" t="s">
        <v>1031</v>
      </c>
      <c r="B71" t="str">
        <f>DNBS07PART1!D114</f>
        <v xml:space="preserve">       ii) Foreign Direct Investment</v>
      </c>
      <c r="C71" t="str">
        <f>DNBS07PART1!D112</f>
        <v>(i) Equity Shares</v>
      </c>
      <c r="D71">
        <v>0</v>
      </c>
      <c r="E71">
        <v>0</v>
      </c>
    </row>
    <row r="72" spans="1:5" x14ac:dyDescent="0.25">
      <c r="A72" t="s">
        <v>1032</v>
      </c>
      <c r="B72" t="str">
        <f>DNBS07PART2!D16</f>
        <v>(i) Secured</v>
      </c>
      <c r="C72" t="str">
        <f>DNBS07PART2!D15</f>
        <v xml:space="preserve">1. Loans &amp; Advances </v>
      </c>
      <c r="D72">
        <v>0</v>
      </c>
      <c r="E72">
        <v>0</v>
      </c>
    </row>
    <row r="73" spans="1:5" x14ac:dyDescent="0.25">
      <c r="A73" t="s">
        <v>1032</v>
      </c>
      <c r="B73" t="str">
        <f>DNBS07PART2!D17</f>
        <v>(ii) Unsecured</v>
      </c>
      <c r="C73" t="str">
        <f>DNBS07PART2!D15</f>
        <v xml:space="preserve">1. Loans &amp; Advances </v>
      </c>
      <c r="D73">
        <v>0</v>
      </c>
      <c r="E73">
        <v>0</v>
      </c>
    </row>
    <row r="74" spans="1:5" x14ac:dyDescent="0.25">
      <c r="A74" t="s">
        <v>1032</v>
      </c>
      <c r="B74" t="str">
        <f>DNBS07PART2!D22</f>
        <v xml:space="preserve">   (a) Loans to Corporates</v>
      </c>
      <c r="C74" t="str">
        <f>DNBS07PART2!D21</f>
        <v>Of Total Loans &amp; Advances</v>
      </c>
      <c r="D74">
        <v>0</v>
      </c>
      <c r="E74">
        <v>0</v>
      </c>
    </row>
    <row r="75" spans="1:5" x14ac:dyDescent="0.25">
      <c r="A75" t="s">
        <v>1032</v>
      </c>
      <c r="B75" t="str">
        <f>DNBS07PART2!D23</f>
        <v xml:space="preserve">   (b) Others</v>
      </c>
      <c r="C75" t="str">
        <f>DNBS07PART2!D21</f>
        <v>Of Total Loans &amp; Advances</v>
      </c>
      <c r="D75">
        <v>0</v>
      </c>
      <c r="E75">
        <v>0</v>
      </c>
    </row>
    <row r="76" spans="1:5" x14ac:dyDescent="0.25">
      <c r="A76" t="s">
        <v>1032</v>
      </c>
      <c r="B76" t="str">
        <f>DNBS07PART2!D28</f>
        <v>(i) Security Receipt</v>
      </c>
      <c r="C76" t="str">
        <f>DNBS07PART2!D27</f>
        <v>4. Long Term Investments</v>
      </c>
      <c r="D76">
        <v>0</v>
      </c>
      <c r="E76">
        <v>0</v>
      </c>
    </row>
    <row r="77" spans="1:5" x14ac:dyDescent="0.25">
      <c r="A77" t="s">
        <v>1032</v>
      </c>
      <c r="B77" t="str">
        <f>DNBS07PART2!D29</f>
        <v>(ii) Others</v>
      </c>
      <c r="C77" t="str">
        <f>DNBS07PART2!D27</f>
        <v>4. Long Term Investments</v>
      </c>
      <c r="D77">
        <v>0</v>
      </c>
      <c r="E77">
        <v>0</v>
      </c>
    </row>
    <row r="78" spans="1:5" x14ac:dyDescent="0.25">
      <c r="A78" t="s">
        <v>1032</v>
      </c>
      <c r="B78" t="str">
        <f>DNBS07PART2!D31</f>
        <v>(i) Security Receipt</v>
      </c>
      <c r="C78" t="str">
        <f>DNBS07PART2!D30</f>
        <v>5. Current Investments:</v>
      </c>
      <c r="D78">
        <v>0</v>
      </c>
      <c r="E78">
        <v>0</v>
      </c>
    </row>
    <row r="79" spans="1:5" x14ac:dyDescent="0.25">
      <c r="A79" t="s">
        <v>1032</v>
      </c>
      <c r="B79" t="str">
        <f>DNBS07PART2!D32</f>
        <v xml:space="preserve">(ii) Others </v>
      </c>
      <c r="C79" t="str">
        <f>DNBS07PART2!D30</f>
        <v>5. Current Investments:</v>
      </c>
      <c r="D79">
        <v>0</v>
      </c>
      <c r="E79">
        <v>0</v>
      </c>
    </row>
    <row r="80" spans="1:5" x14ac:dyDescent="0.25">
      <c r="A80" t="s">
        <v>1032</v>
      </c>
      <c r="B80" t="str">
        <f>DNBS07PART2!D34</f>
        <v xml:space="preserve">   Of which;  (i) Cash in Hand</v>
      </c>
      <c r="C80" t="str">
        <f>DNBS07PART2!D33</f>
        <v xml:space="preserve">6. Cash and Bank Balances </v>
      </c>
      <c r="D80">
        <v>0</v>
      </c>
      <c r="E80">
        <v>0</v>
      </c>
    </row>
    <row r="81" spans="1:5" x14ac:dyDescent="0.25">
      <c r="A81" t="s">
        <v>1032</v>
      </c>
      <c r="B81" t="str">
        <f>DNBS07PART2!D35</f>
        <v xml:space="preserve">                        (ii) Deposits with Banks</v>
      </c>
      <c r="C81" t="str">
        <f>DNBS07PART2!D33</f>
        <v xml:space="preserve">6. Cash and Bank Balances </v>
      </c>
      <c r="D81">
        <v>0</v>
      </c>
      <c r="E81">
        <v>0</v>
      </c>
    </row>
    <row r="82" spans="1:5" x14ac:dyDescent="0.25">
      <c r="A82" t="s">
        <v>1032</v>
      </c>
      <c r="B82" t="str">
        <f>DNBS07PART2!D37</f>
        <v xml:space="preserve">       (i) Advance Taxes paid / Tax deducted at source</v>
      </c>
      <c r="C82" t="str">
        <f>DNBS07PART2!D36</f>
        <v>7. Other Current Assets</v>
      </c>
      <c r="D82">
        <v>0</v>
      </c>
      <c r="E82">
        <v>0</v>
      </c>
    </row>
    <row r="83" spans="1:5" x14ac:dyDescent="0.25">
      <c r="A83" t="s">
        <v>1032</v>
      </c>
      <c r="B83" t="str">
        <f>DNBS07PART2!D38</f>
        <v xml:space="preserve">       (ii) Interest Accrued On Investments</v>
      </c>
      <c r="C83" t="str">
        <f>DNBS07PART2!D36</f>
        <v>7. Other Current Assets</v>
      </c>
      <c r="D83">
        <v>0</v>
      </c>
      <c r="E83">
        <v>0</v>
      </c>
    </row>
    <row r="84" spans="1:5" x14ac:dyDescent="0.25">
      <c r="A84" t="s">
        <v>1032</v>
      </c>
      <c r="B84" t="str">
        <f>DNBS07PART2!D39</f>
        <v xml:space="preserve">       (iii) Deferred Tax Assets(Net)</v>
      </c>
      <c r="C84" t="str">
        <f>DNBS07PART2!D36</f>
        <v>7. Other Current Assets</v>
      </c>
      <c r="D84">
        <v>0</v>
      </c>
      <c r="E84">
        <v>0</v>
      </c>
    </row>
    <row r="85" spans="1:5" x14ac:dyDescent="0.25">
      <c r="A85" t="s">
        <v>1032</v>
      </c>
      <c r="B85" t="str">
        <f>DNBS07PART2!D40</f>
        <v xml:space="preserve">       (iv) Interest Accrued on Loans &amp; Advances</v>
      </c>
      <c r="C85" t="str">
        <f>DNBS07PART2!D36</f>
        <v>7. Other Current Assets</v>
      </c>
      <c r="D85">
        <v>0</v>
      </c>
      <c r="E85">
        <v>0</v>
      </c>
    </row>
    <row r="86" spans="1:5" x14ac:dyDescent="0.25">
      <c r="A86" t="s">
        <v>1032</v>
      </c>
      <c r="B86" t="str">
        <f>DNBS07PART2!D41</f>
        <v xml:space="preserve">       (v) Prepaid expenses and Other Intangible assets</v>
      </c>
      <c r="C86" t="str">
        <f>DNBS07PART2!D36</f>
        <v>7. Other Current Assets</v>
      </c>
      <c r="D86">
        <v>0</v>
      </c>
      <c r="E86">
        <v>0</v>
      </c>
    </row>
    <row r="87" spans="1:5" x14ac:dyDescent="0.25">
      <c r="A87" t="s">
        <v>1032</v>
      </c>
      <c r="B87" t="str">
        <f>DNBS07PART2!D42</f>
        <v xml:space="preserve">       (vi) Security Deposits</v>
      </c>
      <c r="C87" t="str">
        <f>DNBS07PART2!D36</f>
        <v>7. Other Current Assets</v>
      </c>
      <c r="D87">
        <v>0</v>
      </c>
      <c r="E87">
        <v>0</v>
      </c>
    </row>
    <row r="88" spans="1:5" x14ac:dyDescent="0.25">
      <c r="A88" t="s">
        <v>1032</v>
      </c>
      <c r="B88" t="str">
        <f>DNBS07PART2!D43</f>
        <v xml:space="preserve">       (vii) Sundry/Trade Debtors</v>
      </c>
      <c r="C88" t="str">
        <f>DNBS07PART2!D36</f>
        <v>7. Other Current Assets</v>
      </c>
      <c r="D88">
        <v>0</v>
      </c>
      <c r="E88">
        <v>0</v>
      </c>
    </row>
    <row r="89" spans="1:5" x14ac:dyDescent="0.25">
      <c r="A89" t="s">
        <v>1032</v>
      </c>
      <c r="B89" t="str">
        <f>DNBS07PART2!D44</f>
        <v xml:space="preserve">       (viii) Advances to Staff</v>
      </c>
      <c r="C89" t="str">
        <f>DNBS07PART2!D36</f>
        <v>7. Other Current Assets</v>
      </c>
      <c r="D89">
        <v>0</v>
      </c>
      <c r="E89">
        <v>0</v>
      </c>
    </row>
    <row r="90" spans="1:5" x14ac:dyDescent="0.25">
      <c r="A90" t="s">
        <v>1032</v>
      </c>
      <c r="B90" t="str">
        <f>DNBS07PART2!D45</f>
        <v xml:space="preserve">       (ix) Stock in Trade</v>
      </c>
      <c r="C90" t="str">
        <f>DNBS07PART2!D36</f>
        <v>7. Other Current Assets</v>
      </c>
      <c r="D90">
        <v>0</v>
      </c>
      <c r="E90">
        <v>0</v>
      </c>
    </row>
    <row r="91" spans="1:5" x14ac:dyDescent="0.25">
      <c r="A91" t="s">
        <v>1032</v>
      </c>
      <c r="B91" t="str">
        <f>DNBS07PART2!D46</f>
        <v xml:space="preserve">       (x) Share Application Money</v>
      </c>
      <c r="C91" t="str">
        <f>DNBS07PART2!D36</f>
        <v>7. Other Current Assets</v>
      </c>
      <c r="D91">
        <v>0</v>
      </c>
      <c r="E91">
        <v>0</v>
      </c>
    </row>
    <row r="92" spans="1:5" x14ac:dyDescent="0.25">
      <c r="A92" t="s">
        <v>1032</v>
      </c>
      <c r="B92" t="str">
        <f>DNBS07PART2!D47</f>
        <v xml:space="preserve"> (xi) ST loans and advances to:-
         (a) Trusts and other recoverable from trusts</v>
      </c>
      <c r="C92" t="str">
        <f>DNBS07PART2!D36</f>
        <v>7. Other Current Assets</v>
      </c>
      <c r="D92">
        <v>0</v>
      </c>
      <c r="E92">
        <v>0</v>
      </c>
    </row>
    <row r="93" spans="1:5" x14ac:dyDescent="0.25">
      <c r="A93" t="s">
        <v>1032</v>
      </c>
      <c r="B93" t="str">
        <f>DNBS07PART2!D48</f>
        <v>(xii) Loans and Advances to Resolution agents</v>
      </c>
      <c r="C93" t="str">
        <f>DNBS07PART2!D36</f>
        <v>7. Other Current Assets</v>
      </c>
      <c r="D93">
        <v>0</v>
      </c>
      <c r="E93">
        <v>0</v>
      </c>
    </row>
    <row r="94" spans="1:5" x14ac:dyDescent="0.25">
      <c r="A94" t="s">
        <v>1032</v>
      </c>
      <c r="B94" t="str">
        <f>DNBS07PART2!D49</f>
        <v>(xiii) Deferred Revenue Expenditure</v>
      </c>
      <c r="C94" t="str">
        <f>DNBS07PART2!D36</f>
        <v>7. Other Current Assets</v>
      </c>
      <c r="D94">
        <v>0</v>
      </c>
      <c r="E94">
        <v>0</v>
      </c>
    </row>
    <row r="95" spans="1:5" x14ac:dyDescent="0.25">
      <c r="A95" t="s">
        <v>1032</v>
      </c>
      <c r="B95" t="str">
        <f>DNBS07PART2!D50</f>
        <v>(xiv) Others – to be netted off to arrive at Owned Funds ( to be specified in remarks column)</v>
      </c>
      <c r="C95" t="str">
        <f>DNBS07PART2!D36</f>
        <v>7. Other Current Assets</v>
      </c>
      <c r="D95">
        <v>0</v>
      </c>
      <c r="E95">
        <v>0</v>
      </c>
    </row>
    <row r="96" spans="1:5" x14ac:dyDescent="0.25">
      <c r="A96" t="s">
        <v>1032</v>
      </c>
      <c r="B96" t="str">
        <f>DNBS07PART2!D51</f>
        <v xml:space="preserve">      (xv) Others</v>
      </c>
      <c r="C96" t="str">
        <f>DNBS07PART2!D36</f>
        <v>7. Other Current Assets</v>
      </c>
      <c r="D96">
        <v>0</v>
      </c>
      <c r="E96">
        <v>0</v>
      </c>
    </row>
    <row r="97" spans="1:5" x14ac:dyDescent="0.25">
      <c r="A97" t="s">
        <v>1032</v>
      </c>
      <c r="B97" t="str">
        <f>DNBS07PART2!D53</f>
        <v xml:space="preserve"> (i) Fixed Assets </v>
      </c>
      <c r="C97" t="str">
        <f>DNBS07PART2!D52</f>
        <v>8. Premises &amp; Fixed Assets</v>
      </c>
      <c r="D97">
        <v>0</v>
      </c>
      <c r="E97">
        <v>0</v>
      </c>
    </row>
    <row r="98" spans="1:5" x14ac:dyDescent="0.25">
      <c r="A98" t="s">
        <v>1032</v>
      </c>
      <c r="B98" t="str">
        <f>DNBS07PART2!D54</f>
        <v xml:space="preserve"> (ii) Assets Acquired in Satisfaction of Claims</v>
      </c>
      <c r="C98" t="str">
        <f>DNBS07PART2!D52</f>
        <v>8. Premises &amp; Fixed Assets</v>
      </c>
      <c r="D98">
        <v>0</v>
      </c>
      <c r="E98">
        <v>0</v>
      </c>
    </row>
    <row r="99" spans="1:5" x14ac:dyDescent="0.25">
      <c r="A99" t="s">
        <v>1033</v>
      </c>
      <c r="B99" t="str">
        <f>DNBS07PART3!D19</f>
        <v>1. Fund-Based Income</v>
      </c>
      <c r="C99" t="str">
        <f>DNBS07PART3!D18</f>
        <v xml:space="preserve">A. Income from Financial Business </v>
      </c>
      <c r="D99">
        <v>0</v>
      </c>
      <c r="E99">
        <v>0</v>
      </c>
    </row>
    <row r="100" spans="1:5" x14ac:dyDescent="0.25">
      <c r="A100" t="s">
        <v>1033</v>
      </c>
      <c r="B100" t="str">
        <f>DNBS07PART3!D32</f>
        <v>2. Fee-Based Income</v>
      </c>
      <c r="C100" t="str">
        <f>DNBS07PART3!D18</f>
        <v xml:space="preserve">A. Income from Financial Business </v>
      </c>
      <c r="D100">
        <v>0</v>
      </c>
      <c r="E100">
        <v>0</v>
      </c>
    </row>
    <row r="101" spans="1:5" x14ac:dyDescent="0.25">
      <c r="A101" t="s">
        <v>1033</v>
      </c>
      <c r="B101" t="str">
        <f>DNBS07PART3!D36</f>
        <v>3. Miscellaneous income</v>
      </c>
      <c r="C101" t="str">
        <f>DNBS07PART3!D18</f>
        <v xml:space="preserve">A. Income from Financial Business </v>
      </c>
      <c r="D101">
        <v>0</v>
      </c>
      <c r="E101">
        <v>0</v>
      </c>
    </row>
    <row r="102" spans="1:5" x14ac:dyDescent="0.25">
      <c r="A102" t="s">
        <v>1033</v>
      </c>
      <c r="B102" t="str">
        <f>DNBS07PART3!D20</f>
        <v>(i) Gross Lease Income</v>
      </c>
      <c r="C102" t="str">
        <f>DNBS07PART3!D19</f>
        <v>1. Fund-Based Income</v>
      </c>
      <c r="D102">
        <v>0</v>
      </c>
      <c r="E102">
        <v>0</v>
      </c>
    </row>
    <row r="103" spans="1:5" x14ac:dyDescent="0.25">
      <c r="A103" t="s">
        <v>1033</v>
      </c>
      <c r="B103" t="str">
        <f>DNBS07PART3!D21</f>
        <v>Add/Less: Lease Equalisation Credit/Charge</v>
      </c>
      <c r="C103" t="str">
        <f>DNBS07PART3!D19</f>
        <v>1. Fund-Based Income</v>
      </c>
      <c r="D103">
        <v>0</v>
      </c>
      <c r="E103">
        <v>0</v>
      </c>
    </row>
    <row r="104" spans="1:5" x14ac:dyDescent="0.25">
      <c r="A104" t="s">
        <v>1033</v>
      </c>
      <c r="B104" t="str">
        <f>DNBS07PART3!D22</f>
        <v>Net Lease Income</v>
      </c>
      <c r="C104" t="str">
        <f>DNBS07PART3!D19</f>
        <v>1. Fund-Based Income</v>
      </c>
      <c r="D104">
        <v>0</v>
      </c>
      <c r="E104">
        <v>0</v>
      </c>
    </row>
    <row r="105" spans="1:5" x14ac:dyDescent="0.25">
      <c r="A105" t="s">
        <v>1033</v>
      </c>
      <c r="B105" t="str">
        <f>DNBS07PART3!D23</f>
        <v xml:space="preserve">(i) Interest Income </v>
      </c>
      <c r="C105" t="str">
        <f>DNBS07PART3!D19</f>
        <v>1. Fund-Based Income</v>
      </c>
      <c r="D105">
        <v>0</v>
      </c>
      <c r="E105">
        <v>0</v>
      </c>
    </row>
    <row r="106" spans="1:5" x14ac:dyDescent="0.25">
      <c r="A106" t="s">
        <v>1033</v>
      </c>
      <c r="B106" t="str">
        <f>DNBS07PART3!D26</f>
        <v xml:space="preserve">(ii) Investment Income </v>
      </c>
      <c r="C106" t="str">
        <f>DNBS07PART3!D19</f>
        <v>1. Fund-Based Income</v>
      </c>
      <c r="D106">
        <v>0</v>
      </c>
      <c r="E106">
        <v>0</v>
      </c>
    </row>
    <row r="107" spans="1:5" x14ac:dyDescent="0.25">
      <c r="A107" t="s">
        <v>1033</v>
      </c>
      <c r="B107" t="str">
        <f>DNBS07PART3!D29</f>
        <v>(iii) Profit on Sale of Investments</v>
      </c>
      <c r="C107" t="str">
        <f>DNBS07PART3!D19</f>
        <v>1. Fund-Based Income</v>
      </c>
      <c r="D107">
        <v>0</v>
      </c>
      <c r="E107">
        <v>0</v>
      </c>
    </row>
    <row r="108" spans="1:5" x14ac:dyDescent="0.25">
      <c r="A108" t="s">
        <v>1033</v>
      </c>
      <c r="B108" t="str">
        <f>DNBS07PART3!D31</f>
        <v xml:space="preserve">(iv) Other fund-based income </v>
      </c>
      <c r="C108" t="str">
        <f>DNBS07PART3!D19</f>
        <v>1. Fund-Based Income</v>
      </c>
      <c r="D108">
        <v>0</v>
      </c>
      <c r="E108">
        <v>0</v>
      </c>
    </row>
    <row r="109" spans="1:5" x14ac:dyDescent="0.25">
      <c r="A109" t="s">
        <v>1033</v>
      </c>
      <c r="B109" t="str">
        <f>DNBS07PART3!D24</f>
        <v>(a) Interest on Inter-corporate Deposits</v>
      </c>
      <c r="C109" t="str">
        <f>DNBS07PART3!D23</f>
        <v xml:space="preserve">(i) Interest Income </v>
      </c>
      <c r="D109">
        <v>0</v>
      </c>
      <c r="E109">
        <v>0</v>
      </c>
    </row>
    <row r="110" spans="1:5" x14ac:dyDescent="0.25">
      <c r="A110" t="s">
        <v>1033</v>
      </c>
      <c r="B110" t="str">
        <f>DNBS07PART3!D25</f>
        <v>(b) Interest on Other Loans</v>
      </c>
      <c r="C110" t="str">
        <f>DNBS07PART3!D23</f>
        <v xml:space="preserve">(i) Interest Income </v>
      </c>
      <c r="D110">
        <v>0</v>
      </c>
      <c r="E110">
        <v>0</v>
      </c>
    </row>
    <row r="111" spans="1:5" x14ac:dyDescent="0.25">
      <c r="A111" t="s">
        <v>1033</v>
      </c>
      <c r="B111" t="str">
        <f>DNBS07PART3!D27</f>
        <v>(a) Interest</v>
      </c>
      <c r="C111" t="str">
        <f>DNBS07PART3!D26</f>
        <v xml:space="preserve">(ii) Investment Income </v>
      </c>
      <c r="D111">
        <v>0</v>
      </c>
      <c r="E111">
        <v>0</v>
      </c>
    </row>
    <row r="112" spans="1:5" x14ac:dyDescent="0.25">
      <c r="A112" t="s">
        <v>1033</v>
      </c>
      <c r="B112" t="str">
        <f>DNBS07PART3!D28</f>
        <v>(b) Dividends</v>
      </c>
      <c r="C112" t="str">
        <f>DNBS07PART3!D26</f>
        <v xml:space="preserve">(ii) Investment Income </v>
      </c>
      <c r="D112">
        <v>0</v>
      </c>
      <c r="E112">
        <v>0</v>
      </c>
    </row>
    <row r="113" spans="1:5" x14ac:dyDescent="0.25">
      <c r="A113" t="s">
        <v>1033</v>
      </c>
      <c r="B113" t="str">
        <f>DNBS07PART3!D30</f>
        <v>Of which Profit from investment in SRs</v>
      </c>
      <c r="C113" t="str">
        <f>DNBS07PART3!D29</f>
        <v>(iii) Profit on Sale of Investments</v>
      </c>
      <c r="D113">
        <v>0</v>
      </c>
      <c r="E113">
        <v>0</v>
      </c>
    </row>
    <row r="114" spans="1:5" x14ac:dyDescent="0.25">
      <c r="A114" t="s">
        <v>1033</v>
      </c>
      <c r="B114" t="str">
        <f>DNBS07PART3!D33</f>
        <v>(a) Management Fees</v>
      </c>
      <c r="C114" t="str">
        <f>DNBS07PART3!D32</f>
        <v>2. Fee-Based Income</v>
      </c>
      <c r="D114">
        <v>0</v>
      </c>
      <c r="E114">
        <v>0</v>
      </c>
    </row>
    <row r="115" spans="1:5" x14ac:dyDescent="0.25">
      <c r="A115" t="s">
        <v>1033</v>
      </c>
      <c r="B115" t="str">
        <f>DNBS07PART3!D35</f>
        <v>(b) Other fee based income</v>
      </c>
      <c r="C115" t="str">
        <f>DNBS07PART3!D32</f>
        <v>2. Fee-Based Income</v>
      </c>
      <c r="D115">
        <v>0</v>
      </c>
      <c r="E115">
        <v>0</v>
      </c>
    </row>
    <row r="116" spans="1:5" x14ac:dyDescent="0.25">
      <c r="A116" t="s">
        <v>1033</v>
      </c>
      <c r="B116" t="str">
        <f>DNBS07PART3!D34</f>
        <v xml:space="preserve">         Of which, Fee accrued but not realised</v>
      </c>
      <c r="C116" t="str">
        <f>DNBS07PART3!D33</f>
        <v>(a) Management Fees</v>
      </c>
      <c r="D116">
        <v>0</v>
      </c>
      <c r="E116">
        <v>0</v>
      </c>
    </row>
    <row r="117" spans="1:5" x14ac:dyDescent="0.25">
      <c r="A117" t="s">
        <v>1033</v>
      </c>
      <c r="B117" t="str">
        <f>DNBS07PART3!D37</f>
        <v>(a) Bad debts written back</v>
      </c>
      <c r="C117" t="str">
        <f>DNBS07PART3!D36</f>
        <v>3. Miscellaneous income</v>
      </c>
      <c r="D117">
        <v>0</v>
      </c>
      <c r="E117">
        <v>0</v>
      </c>
    </row>
    <row r="118" spans="1:5" x14ac:dyDescent="0.25">
      <c r="A118" t="s">
        <v>1033</v>
      </c>
      <c r="B118" t="str">
        <f>DNBS07PART3!D38</f>
        <v>(b) Gain / profit from resolution of financial assets</v>
      </c>
      <c r="C118" t="str">
        <f>DNBS07PART3!D36</f>
        <v>3. Miscellaneous income</v>
      </c>
      <c r="D118">
        <v>0</v>
      </c>
      <c r="E118">
        <v>0</v>
      </c>
    </row>
    <row r="119" spans="1:5" x14ac:dyDescent="0.25">
      <c r="A119" t="s">
        <v>1033</v>
      </c>
      <c r="B119" t="str">
        <f>DNBS07PART3!D39</f>
        <v>(c) upside income on full redemption of SRs</v>
      </c>
      <c r="C119" t="str">
        <f>DNBS07PART3!D36</f>
        <v>3. Miscellaneous income</v>
      </c>
      <c r="D119">
        <v>0</v>
      </c>
      <c r="E119">
        <v>0</v>
      </c>
    </row>
    <row r="120" spans="1:5" x14ac:dyDescent="0.25">
      <c r="A120" t="s">
        <v>1033</v>
      </c>
      <c r="B120" t="str">
        <f>DNBS07PART3!D40</f>
        <v>(d) Other Miscellaneous income like incentives, etc</v>
      </c>
      <c r="C120" t="str">
        <f>DNBS07PART3!D36</f>
        <v>3. Miscellaneous income</v>
      </c>
      <c r="D120">
        <v>0</v>
      </c>
      <c r="E120">
        <v>0</v>
      </c>
    </row>
    <row r="121" spans="1:5" x14ac:dyDescent="0.25">
      <c r="A121" t="s">
        <v>1033</v>
      </c>
      <c r="B121" t="str">
        <f>DNBS07PART3!D44</f>
        <v>A. Expenses Relating to Financial Business</v>
      </c>
      <c r="C121" t="str">
        <f>DNBS07PART3!D43</f>
        <v>ITEMS OF EXPENSES</v>
      </c>
      <c r="D121">
        <v>0</v>
      </c>
      <c r="E121">
        <v>0</v>
      </c>
    </row>
    <row r="122" spans="1:5" x14ac:dyDescent="0.25">
      <c r="A122" t="s">
        <v>1033</v>
      </c>
      <c r="B122" t="str">
        <f>DNBS07PART3!D64</f>
        <v xml:space="preserve">B. Expenses Relating to Non-Financial Business </v>
      </c>
      <c r="C122" t="str">
        <f>DNBS07PART3!D43</f>
        <v>ITEMS OF EXPENSES</v>
      </c>
      <c r="D122">
        <v>0</v>
      </c>
      <c r="E122">
        <v>0</v>
      </c>
    </row>
    <row r="123" spans="1:5" x14ac:dyDescent="0.25">
      <c r="A123" t="s">
        <v>1033</v>
      </c>
      <c r="B123" t="str">
        <f>DNBS07PART3!D65</f>
        <v xml:space="preserve">C. Total expenses </v>
      </c>
      <c r="C123" t="str">
        <f>DNBS07PART3!D43</f>
        <v>ITEMS OF EXPENSES</v>
      </c>
      <c r="D123">
        <v>0</v>
      </c>
      <c r="E123">
        <v>0</v>
      </c>
    </row>
    <row r="124" spans="1:5" x14ac:dyDescent="0.25">
      <c r="A124" t="s">
        <v>1033</v>
      </c>
      <c r="B124" t="str">
        <f>DNBS07PART3!D66</f>
        <v>1. Profit before Tax</v>
      </c>
      <c r="C124" t="str">
        <f>DNBS07PART3!D43</f>
        <v>ITEMS OF EXPENSES</v>
      </c>
      <c r="D124">
        <v>0</v>
      </c>
      <c r="E124">
        <v>0</v>
      </c>
    </row>
    <row r="125" spans="1:5" x14ac:dyDescent="0.25">
      <c r="A125" t="s">
        <v>1033</v>
      </c>
      <c r="B125" t="str">
        <f>DNBS07PART3!D67</f>
        <v>2. Provision for taxation</v>
      </c>
      <c r="C125" t="str">
        <f>DNBS07PART3!D43</f>
        <v>ITEMS OF EXPENSES</v>
      </c>
      <c r="D125">
        <v>0</v>
      </c>
      <c r="E125">
        <v>0</v>
      </c>
    </row>
    <row r="126" spans="1:5" x14ac:dyDescent="0.25">
      <c r="A126" t="s">
        <v>1033</v>
      </c>
      <c r="B126" t="str">
        <f>DNBS07PART3!D68</f>
        <v>3. Net Profit/Loss</v>
      </c>
      <c r="C126" t="str">
        <f>DNBS07PART3!D43</f>
        <v>ITEMS OF EXPENSES</v>
      </c>
      <c r="D126">
        <v>0</v>
      </c>
      <c r="E126">
        <v>0</v>
      </c>
    </row>
    <row r="127" spans="1:5" x14ac:dyDescent="0.25">
      <c r="A127" t="s">
        <v>1033</v>
      </c>
      <c r="B127" t="str">
        <f>DNBS07PART3!D45</f>
        <v>1. Depreciation on Fixed Assets including Leased Assets</v>
      </c>
      <c r="C127" t="str">
        <f>DNBS07PART3!D44</f>
        <v>A. Expenses Relating to Financial Business</v>
      </c>
      <c r="D127">
        <v>0</v>
      </c>
      <c r="E127">
        <v>0</v>
      </c>
    </row>
    <row r="128" spans="1:5" x14ac:dyDescent="0.25">
      <c r="A128" t="s">
        <v>1033</v>
      </c>
      <c r="B128" t="str">
        <f>DNBS07PART3!D46</f>
        <v xml:space="preserve">2. Interest Expense and other financing cost </v>
      </c>
      <c r="C128" t="str">
        <f>DNBS07PART3!D44</f>
        <v>A. Expenses Relating to Financial Business</v>
      </c>
      <c r="D128">
        <v>0</v>
      </c>
      <c r="E128">
        <v>0</v>
      </c>
    </row>
    <row r="129" spans="1:5" x14ac:dyDescent="0.25">
      <c r="A129" t="s">
        <v>1033</v>
      </c>
      <c r="B129" t="str">
        <f>DNBS07PART3!D51</f>
        <v>2.a Expenses incurred for pre-acquisition stage  due diligence</v>
      </c>
      <c r="C129" t="str">
        <f>DNBS07PART3!D44</f>
        <v>A. Expenses Relating to Financial Business</v>
      </c>
      <c r="D129">
        <v>0</v>
      </c>
      <c r="E129">
        <v>0</v>
      </c>
    </row>
    <row r="130" spans="1:5" x14ac:dyDescent="0.25">
      <c r="A130" t="s">
        <v>1033</v>
      </c>
      <c r="B130" t="str">
        <f>DNBS07PART3!D52</f>
        <v>2.b Expenses incurred on financial assets  post acquisition</v>
      </c>
      <c r="C130" t="str">
        <f>DNBS07PART3!D44</f>
        <v>A. Expenses Relating to Financial Business</v>
      </c>
      <c r="D130">
        <v>0</v>
      </c>
      <c r="E130">
        <v>0</v>
      </c>
    </row>
    <row r="131" spans="1:5" x14ac:dyDescent="0.25">
      <c r="A131" t="s">
        <v>1033</v>
      </c>
      <c r="B131" t="str">
        <f>DNBS07PART3!D53</f>
        <v>3.Brokerage (including reimbursement of expenses to brokers)</v>
      </c>
      <c r="C131" t="str">
        <f>DNBS07PART3!D44</f>
        <v>A. Expenses Relating to Financial Business</v>
      </c>
      <c r="D131">
        <v>0</v>
      </c>
      <c r="E131">
        <v>0</v>
      </c>
    </row>
    <row r="132" spans="1:5" x14ac:dyDescent="0.25">
      <c r="A132" t="s">
        <v>1033</v>
      </c>
      <c r="B132" t="str">
        <f>DNBS07PART3!D54</f>
        <v>4.Loss on Sale of Investments</v>
      </c>
      <c r="C132" t="str">
        <f>DNBS07PART3!D44</f>
        <v>A. Expenses Relating to Financial Business</v>
      </c>
      <c r="D132">
        <v>0</v>
      </c>
      <c r="E132">
        <v>0</v>
      </c>
    </row>
    <row r="133" spans="1:5" x14ac:dyDescent="0.25">
      <c r="A133" t="s">
        <v>1033</v>
      </c>
      <c r="B133" t="str">
        <f>DNBS07PART3!D55</f>
        <v>5. Bad Debts written off</v>
      </c>
      <c r="C133" t="str">
        <f>DNBS07PART3!D44</f>
        <v>A. Expenses Relating to Financial Business</v>
      </c>
      <c r="D133">
        <v>0</v>
      </c>
      <c r="E133">
        <v>0</v>
      </c>
    </row>
    <row r="134" spans="1:5" x14ac:dyDescent="0.25">
      <c r="A134" t="s">
        <v>1033</v>
      </c>
      <c r="B134" t="str">
        <f>DNBS07PART3!D56</f>
        <v xml:space="preserve">6. Provisions against Non-Performing Assets </v>
      </c>
      <c r="C134" t="str">
        <f>DNBS07PART3!D44</f>
        <v>A. Expenses Relating to Financial Business</v>
      </c>
      <c r="D134">
        <v>0</v>
      </c>
      <c r="E134">
        <v>0</v>
      </c>
    </row>
    <row r="135" spans="1:5" x14ac:dyDescent="0.25">
      <c r="A135" t="s">
        <v>1033</v>
      </c>
      <c r="B135" t="str">
        <f>DNBS07PART3!D57</f>
        <v>7. Reversal of Income on NPAs</v>
      </c>
      <c r="C135" t="str">
        <f>DNBS07PART3!D44</f>
        <v>A. Expenses Relating to Financial Business</v>
      </c>
      <c r="D135">
        <v>0</v>
      </c>
      <c r="E135">
        <v>0</v>
      </c>
    </row>
    <row r="136" spans="1:5" x14ac:dyDescent="0.25">
      <c r="A136" t="s">
        <v>1033</v>
      </c>
      <c r="B136" t="str">
        <f>DNBS07PART3!D58</f>
        <v>8. Diminution in value of investments</v>
      </c>
      <c r="C136" t="str">
        <f>DNBS07PART3!D44</f>
        <v>A. Expenses Relating to Financial Business</v>
      </c>
      <c r="D136">
        <v>0</v>
      </c>
      <c r="E136">
        <v>0</v>
      </c>
    </row>
    <row r="137" spans="1:5" x14ac:dyDescent="0.25">
      <c r="A137" t="s">
        <v>1033</v>
      </c>
      <c r="B137" t="str">
        <f>DNBS07PART3!D59</f>
        <v>9. Operating Expenses</v>
      </c>
      <c r="C137" t="str">
        <f>DNBS07PART3!D44</f>
        <v>A. Expenses Relating to Financial Business</v>
      </c>
      <c r="D137">
        <v>0</v>
      </c>
      <c r="E137">
        <v>0</v>
      </c>
    </row>
    <row r="138" spans="1:5" x14ac:dyDescent="0.25">
      <c r="A138" t="s">
        <v>1033</v>
      </c>
      <c r="B138" t="str">
        <f>DNBS07PART3!D62</f>
        <v>10. Reversal of Management fees as per RBI guidelines</v>
      </c>
      <c r="C138" t="str">
        <f>DNBS07PART3!D44</f>
        <v>A. Expenses Relating to Financial Business</v>
      </c>
      <c r="D138">
        <v>0</v>
      </c>
      <c r="E138">
        <v>0</v>
      </c>
    </row>
    <row r="139" spans="1:5" x14ac:dyDescent="0.25">
      <c r="A139" t="s">
        <v>1033</v>
      </c>
      <c r="B139" t="str">
        <f>DNBS07PART3!D63</f>
        <v>11. Reversal of receivables from trusts as per RBI guidelines</v>
      </c>
      <c r="C139" t="str">
        <f>DNBS07PART3!D44</f>
        <v>A. Expenses Relating to Financial Business</v>
      </c>
      <c r="D139">
        <v>0</v>
      </c>
      <c r="E139">
        <v>0</v>
      </c>
    </row>
    <row r="140" spans="1:5" x14ac:dyDescent="0.25">
      <c r="A140" t="s">
        <v>1033</v>
      </c>
      <c r="B140" t="str">
        <f>DNBS07PART3!D47</f>
        <v>(a) Interest on Inter-corporate Deposits</v>
      </c>
      <c r="C140" t="str">
        <f>DNBS07PART3!D46</f>
        <v xml:space="preserve">2. Interest Expense and other financing cost </v>
      </c>
      <c r="D140">
        <v>0</v>
      </c>
      <c r="E140">
        <v>0</v>
      </c>
    </row>
    <row r="141" spans="1:5" x14ac:dyDescent="0.25">
      <c r="A141" t="s">
        <v>1033</v>
      </c>
      <c r="B141" t="str">
        <f>DNBS07PART3!D48</f>
        <v>(b) Interest on credits from Banks</v>
      </c>
      <c r="C141" t="str">
        <f>DNBS07PART3!D46</f>
        <v xml:space="preserve">2. Interest Expense and other financing cost </v>
      </c>
      <c r="D141">
        <v>0</v>
      </c>
      <c r="E141">
        <v>0</v>
      </c>
    </row>
    <row r="142" spans="1:5" x14ac:dyDescent="0.25">
      <c r="A142" t="s">
        <v>1033</v>
      </c>
      <c r="B142" t="str">
        <f>DNBS07PART3!D49</f>
        <v>(c) Interest on credits from Financial Institutions</v>
      </c>
      <c r="C142" t="str">
        <f>DNBS07PART3!D46</f>
        <v xml:space="preserve">2. Interest Expense and other financing cost </v>
      </c>
      <c r="D142">
        <v>0</v>
      </c>
      <c r="E142">
        <v>0</v>
      </c>
    </row>
    <row r="143" spans="1:5" x14ac:dyDescent="0.25">
      <c r="A143" t="s">
        <v>1033</v>
      </c>
      <c r="B143" t="str">
        <f>DNBS07PART3!D50</f>
        <v>(d) Other Financing Charges</v>
      </c>
      <c r="C143" t="str">
        <f>DNBS07PART3!D46</f>
        <v xml:space="preserve">2. Interest Expense and other financing cost </v>
      </c>
      <c r="D143">
        <v>0</v>
      </c>
      <c r="E143">
        <v>0</v>
      </c>
    </row>
    <row r="144" spans="1:5" x14ac:dyDescent="0.25">
      <c r="A144" t="s">
        <v>1033</v>
      </c>
      <c r="B144" t="str">
        <f>DNBS07PART3!D60</f>
        <v xml:space="preserve">     Of which; (i) Employee Costs</v>
      </c>
      <c r="C144" t="str">
        <f>DNBS07PART3!D59</f>
        <v>9. Operating Expenses</v>
      </c>
      <c r="D144">
        <v>0</v>
      </c>
      <c r="E144">
        <v>0</v>
      </c>
    </row>
    <row r="145" spans="1:5" x14ac:dyDescent="0.25">
      <c r="A145" t="s">
        <v>1033</v>
      </c>
      <c r="B145" t="str">
        <f>DNBS07PART3!D61</f>
        <v xml:space="preserve">                   (ii) Other Administrative Costs</v>
      </c>
      <c r="C145" t="str">
        <f>DNBS07PART3!D59</f>
        <v>9. Operating Expenses</v>
      </c>
      <c r="D145">
        <v>0</v>
      </c>
      <c r="E145">
        <v>0</v>
      </c>
    </row>
    <row r="146" spans="1:5" x14ac:dyDescent="0.25">
      <c r="A146" t="s">
        <v>1572</v>
      </c>
      <c r="B146" t="str">
        <f>DNBS07PART5!D16</f>
        <v>(i) Accumulated balance of loss</v>
      </c>
      <c r="C146" t="str">
        <f>DNBS07PART5!D15</f>
        <v>Owned Fund</v>
      </c>
      <c r="D146">
        <v>0</v>
      </c>
      <c r="E146">
        <v>0</v>
      </c>
    </row>
    <row r="147" spans="1:5" x14ac:dyDescent="0.25">
      <c r="A147" t="s">
        <v>1572</v>
      </c>
      <c r="B147" t="str">
        <f>DNBS07PART5!D17</f>
        <v>(ii) Deferred Revenue Expenditure</v>
      </c>
      <c r="C147" t="str">
        <f>DNBS07PART5!D15</f>
        <v>Owned Fund</v>
      </c>
      <c r="D147">
        <v>0</v>
      </c>
      <c r="E147">
        <v>0</v>
      </c>
    </row>
    <row r="148" spans="1:5" x14ac:dyDescent="0.25">
      <c r="A148" t="s">
        <v>1572</v>
      </c>
      <c r="B148" t="str">
        <f>DNBS07PART5!D18</f>
        <v>(iii) Deferred Tax Asset (Net)</v>
      </c>
      <c r="C148" t="str">
        <f>DNBS07PART5!D15</f>
        <v>Owned Fund</v>
      </c>
      <c r="D148">
        <v>0</v>
      </c>
      <c r="E148">
        <v>0</v>
      </c>
    </row>
    <row r="149" spans="1:5" x14ac:dyDescent="0.25">
      <c r="A149" t="s">
        <v>1572</v>
      </c>
      <c r="B149" t="str">
        <f>DNBS07PART5!D19</f>
        <v>(iv) Other Intangible Assets</v>
      </c>
      <c r="C149" t="str">
        <f>DNBS07PART5!D15</f>
        <v>Owned Fund</v>
      </c>
      <c r="D149">
        <v>0</v>
      </c>
      <c r="E149">
        <v>0</v>
      </c>
    </row>
    <row r="150" spans="1:5" x14ac:dyDescent="0.25">
      <c r="A150" t="s">
        <v>1572</v>
      </c>
      <c r="B150" t="str">
        <f>DNBS07PART5!D20</f>
        <v>(v) Others (to be specified in remarks column)</v>
      </c>
      <c r="C150" t="str">
        <f>DNBS07PART5!D15</f>
        <v>Owned Fund</v>
      </c>
      <c r="D150">
        <v>0</v>
      </c>
      <c r="E150">
        <v>0</v>
      </c>
    </row>
    <row r="151" spans="1:5" x14ac:dyDescent="0.25">
      <c r="A151" t="s">
        <v>1572</v>
      </c>
      <c r="B151" t="str">
        <f>DNBS07PART5!D21</f>
        <v>Total (i+ii+iii+iv+v)</v>
      </c>
      <c r="C151" t="str">
        <f>DNBS07PART5!D15</f>
        <v>Owned Fund</v>
      </c>
      <c r="D151">
        <v>0</v>
      </c>
      <c r="E151">
        <v>0</v>
      </c>
    </row>
    <row r="152" spans="1:5" x14ac:dyDescent="0.25">
      <c r="A152" t="s">
        <v>1572</v>
      </c>
      <c r="B152" t="str">
        <f>DNBS07PART5!D22</f>
        <v>(vi) Owned Fund (after deduction)</v>
      </c>
      <c r="C152" t="str">
        <f>DNBS07PART5!D15</f>
        <v>Owned Fund</v>
      </c>
      <c r="D152">
        <v>0</v>
      </c>
      <c r="E152">
        <v>0</v>
      </c>
    </row>
    <row r="153" spans="1:5" x14ac:dyDescent="0.25">
      <c r="A153" t="s">
        <v>1572</v>
      </c>
      <c r="B153" t="str">
        <f>DNBS07PART5!D23</f>
        <v>(vii) Investment in shares of :</v>
      </c>
      <c r="C153" t="str">
        <f>DNBS07PART5!D15</f>
        <v>Owned Fund</v>
      </c>
      <c r="D153">
        <v>0</v>
      </c>
      <c r="E153">
        <v>0</v>
      </c>
    </row>
    <row r="154" spans="1:5" x14ac:dyDescent="0.25">
      <c r="A154" t="s">
        <v>1572</v>
      </c>
      <c r="B154" t="str">
        <f>DNBS07PART5!D27</f>
        <v>(viii) The book value of debentures, bonds, outstanding loans and advances, bills purchased and discounted (including hire-purchase and lease finance) made to, and deposits with</v>
      </c>
      <c r="C154" t="str">
        <f>DNBS07PART5!D15</f>
        <v>Owned Fund</v>
      </c>
      <c r="D154">
        <v>0</v>
      </c>
      <c r="E154">
        <v>0</v>
      </c>
    </row>
    <row r="155" spans="1:5" x14ac:dyDescent="0.25">
      <c r="A155" t="s">
        <v>1572</v>
      </c>
      <c r="B155" t="str">
        <f>DNBS07PART5!D30</f>
        <v>(ix) Total (vii +viii)</v>
      </c>
      <c r="C155" t="str">
        <f>DNBS07PART5!D15</f>
        <v>Owned Fund</v>
      </c>
      <c r="D155">
        <v>0</v>
      </c>
      <c r="E155">
        <v>0</v>
      </c>
    </row>
    <row r="156" spans="1:5" x14ac:dyDescent="0.25">
      <c r="A156" t="s">
        <v>1572</v>
      </c>
      <c r="B156" t="str">
        <f>DNBS07PART5!D31</f>
        <v>(x) Amount of item (ix) in excess of 10% of item (vi) above</v>
      </c>
      <c r="C156" t="str">
        <f>DNBS07PART5!D15</f>
        <v>Owned Fund</v>
      </c>
      <c r="D156">
        <v>0</v>
      </c>
      <c r="E156">
        <v>0</v>
      </c>
    </row>
    <row r="157" spans="1:5" x14ac:dyDescent="0.25">
      <c r="A157" t="s">
        <v>1572</v>
      </c>
      <c r="B157" t="str">
        <f>DNBS07PART5!D32</f>
        <v>(xi) Net Owned Fund (Tier-1 capital)</v>
      </c>
      <c r="C157" t="str">
        <f>DNBS07PART5!D15</f>
        <v>Owned Fund</v>
      </c>
      <c r="D157">
        <v>0</v>
      </c>
      <c r="E157">
        <v>0</v>
      </c>
    </row>
    <row r="158" spans="1:5" x14ac:dyDescent="0.25">
      <c r="A158" t="s">
        <v>1572</v>
      </c>
      <c r="B158" t="str">
        <f>DNBS07PART5!D24</f>
        <v>(a) Subsidiaries</v>
      </c>
      <c r="C158" t="str">
        <f>DNBS07PART5!D23</f>
        <v>(vii) Investment in shares of :</v>
      </c>
      <c r="D158">
        <v>0</v>
      </c>
      <c r="E158">
        <v>0</v>
      </c>
    </row>
    <row r="159" spans="1:5" x14ac:dyDescent="0.25">
      <c r="A159" t="s">
        <v>1572</v>
      </c>
      <c r="B159" t="str">
        <f>DNBS07PART5!D25</f>
        <v>(b) Companies in the same Group</v>
      </c>
      <c r="C159" t="str">
        <f>DNBS07PART5!D23</f>
        <v>(vii) Investment in shares of :</v>
      </c>
      <c r="D159">
        <v>0</v>
      </c>
      <c r="E159">
        <v>0</v>
      </c>
    </row>
    <row r="160" spans="1:5" x14ac:dyDescent="0.25">
      <c r="A160" t="s">
        <v>1572</v>
      </c>
      <c r="B160" t="str">
        <f>DNBS07PART5!D26</f>
        <v>(c) Other ARCs</v>
      </c>
      <c r="C160" t="str">
        <f>DNBS07PART5!D23</f>
        <v>(vii) Investment in shares of :</v>
      </c>
      <c r="D160">
        <v>0</v>
      </c>
      <c r="E160">
        <v>0</v>
      </c>
    </row>
    <row r="161" spans="1:5" x14ac:dyDescent="0.25">
      <c r="A161" t="s">
        <v>1572</v>
      </c>
      <c r="B161" t="str">
        <f>DNBS07PART5!D28</f>
        <v>(a) Subsidiaries</v>
      </c>
      <c r="C161" t="str">
        <f>DNBS07PART5!D27</f>
        <v>(viii) The book value of debentures, bonds, outstanding loans and advances, bills purchased and discounted (including hire-purchase and lease finance) made to, and deposits with</v>
      </c>
      <c r="D161">
        <v>0</v>
      </c>
      <c r="E161">
        <v>0</v>
      </c>
    </row>
    <row r="162" spans="1:5" x14ac:dyDescent="0.25">
      <c r="A162" t="s">
        <v>1572</v>
      </c>
      <c r="B162" t="str">
        <f>DNBS07PART5!D29</f>
        <v>(b) Companies in the same Group</v>
      </c>
      <c r="C162" t="str">
        <f>DNBS07PART5!D27</f>
        <v>(viii) The book value of debentures, bonds, outstanding loans and advances, bills purchased and discounted (including hire-purchase and lease finance) made to, and deposits with</v>
      </c>
      <c r="D162">
        <v>0</v>
      </c>
      <c r="E162">
        <v>0</v>
      </c>
    </row>
    <row r="163" spans="1:5" x14ac:dyDescent="0.25">
      <c r="A163" t="s">
        <v>1247</v>
      </c>
      <c r="B163" t="str">
        <f>DNBS07PART6!D19</f>
        <v>(a) All contingent liabilities</v>
      </c>
      <c r="C163" t="str">
        <f>DNBS07PART6!D18</f>
        <v>V. Off-Balance Sheet Items</v>
      </c>
      <c r="D163">
        <v>0</v>
      </c>
      <c r="E163">
        <v>0</v>
      </c>
    </row>
    <row r="164" spans="1:5" x14ac:dyDescent="0.25">
      <c r="A164" t="s">
        <v>1034</v>
      </c>
      <c r="B164" t="str">
        <f>DNBS07PART7!D16</f>
        <v>a. Assets acquired from sponsor banks</v>
      </c>
      <c r="C164" t="str">
        <f>DNBS07PART7!D15</f>
        <v>1. Book Value of the Assets acquired from banks/Fis</v>
      </c>
      <c r="D164">
        <v>0</v>
      </c>
      <c r="E164">
        <v>0</v>
      </c>
    </row>
    <row r="165" spans="1:5" x14ac:dyDescent="0.25">
      <c r="A165" t="s">
        <v>1034</v>
      </c>
      <c r="B165" t="str">
        <f>DNBS07PART7!D17</f>
        <v>b. Assets acquired from sponsor Fis</v>
      </c>
      <c r="C165" t="str">
        <f>DNBS07PART7!D15</f>
        <v>1. Book Value of the Assets acquired from banks/Fis</v>
      </c>
      <c r="D165">
        <v>0</v>
      </c>
      <c r="E165">
        <v>0</v>
      </c>
    </row>
    <row r="166" spans="1:5" x14ac:dyDescent="0.25">
      <c r="A166" t="s">
        <v>1034</v>
      </c>
      <c r="B166" t="str">
        <f>DNBS07PART7!D18</f>
        <v>c. Assets acquired from Other banks</v>
      </c>
      <c r="C166" t="str">
        <f>DNBS07PART7!D15</f>
        <v>1. Book Value of the Assets acquired from banks/Fis</v>
      </c>
      <c r="D166">
        <v>0</v>
      </c>
      <c r="E166">
        <v>0</v>
      </c>
    </row>
    <row r="167" spans="1:5" x14ac:dyDescent="0.25">
      <c r="A167" t="s">
        <v>1034</v>
      </c>
      <c r="B167" t="str">
        <f>DNBS07PART7!D19</f>
        <v>d. Assets acquired from Other FIs</v>
      </c>
      <c r="C167" t="str">
        <f>DNBS07PART7!D15</f>
        <v>1. Book Value of the Assets acquired from banks/Fis</v>
      </c>
      <c r="D167">
        <v>0</v>
      </c>
      <c r="E167">
        <v>0</v>
      </c>
    </row>
    <row r="168" spans="1:5" x14ac:dyDescent="0.25">
      <c r="A168" t="s">
        <v>1034</v>
      </c>
      <c r="B168" t="str">
        <f>DNBS07PART7!D20</f>
        <v>Of 1, Principal Outstanding in books of bank / FI</v>
      </c>
      <c r="C168" t="str">
        <f>DNBS07PART7!D15</f>
        <v>1. Book Value of the Assets acquired from banks/Fis</v>
      </c>
      <c r="D168">
        <v>0</v>
      </c>
      <c r="E168">
        <v>0</v>
      </c>
    </row>
    <row r="169" spans="1:5" x14ac:dyDescent="0.25">
      <c r="A169" t="s">
        <v>1034</v>
      </c>
      <c r="B169" t="str">
        <f>DNBS07PART7!D21</f>
        <v>Of 1, interest component at the time of Acquisition</v>
      </c>
      <c r="C169" t="str">
        <f>DNBS07PART7!D15</f>
        <v>1. Book Value of the Assets acquired from banks/Fis</v>
      </c>
      <c r="D169">
        <v>0</v>
      </c>
      <c r="E169">
        <v>0</v>
      </c>
    </row>
    <row r="170" spans="1:5" x14ac:dyDescent="0.25">
      <c r="A170" t="s">
        <v>1034</v>
      </c>
      <c r="B170" t="str">
        <f>DNBS07PART7!D22</f>
        <v>Of 1, assets acquired on bilateral basis</v>
      </c>
      <c r="C170" t="str">
        <f>DNBS07PART7!D15</f>
        <v>1. Book Value of the Assets acquired from banks/Fis</v>
      </c>
      <c r="D170">
        <v>0</v>
      </c>
      <c r="E170">
        <v>0</v>
      </c>
    </row>
    <row r="171" spans="1:5" x14ac:dyDescent="0.25">
      <c r="A171" t="s">
        <v>1034</v>
      </c>
      <c r="B171" t="str">
        <f>DNBS07PART7!D23</f>
        <v>Of 1, assets acquired on auction basis</v>
      </c>
      <c r="C171" t="str">
        <f>DNBS07PART7!D15</f>
        <v>1. Book Value of the Assets acquired from banks/Fis</v>
      </c>
      <c r="D171">
        <v>0</v>
      </c>
      <c r="E171">
        <v>0</v>
      </c>
    </row>
    <row r="172" spans="1:5" x14ac:dyDescent="0.25">
      <c r="A172" t="s">
        <v>1034</v>
      </c>
      <c r="B172" t="str">
        <f>DNBS07PART7!D24</f>
        <v>Of 1, assets acquired are:</v>
      </c>
      <c r="C172" t="str">
        <f>DNBS07PART7!D15</f>
        <v>1. Book Value of the Assets acquired from banks/Fis</v>
      </c>
      <c r="D172">
        <v>0</v>
      </c>
      <c r="E172">
        <v>0</v>
      </c>
    </row>
    <row r="173" spans="1:5" x14ac:dyDescent="0.25">
      <c r="A173" t="s">
        <v>1034</v>
      </c>
      <c r="B173" t="str">
        <f>DNBS07PART7!D25</f>
        <v>(a) Retail loans</v>
      </c>
      <c r="C173" t="str">
        <f>DNBS07PART7!D24</f>
        <v>Of 1, assets acquired are:</v>
      </c>
      <c r="D173">
        <v>0</v>
      </c>
      <c r="E173">
        <v>0</v>
      </c>
    </row>
    <row r="174" spans="1:5" x14ac:dyDescent="0.25">
      <c r="A174" t="s">
        <v>1034</v>
      </c>
      <c r="B174" t="str">
        <f>DNBS07PART7!D26</f>
        <v>(b) Corporate loans</v>
      </c>
      <c r="C174" t="str">
        <f>DNBS07PART7!D24</f>
        <v>Of 1, assets acquired are:</v>
      </c>
      <c r="D174">
        <v>0</v>
      </c>
      <c r="E174">
        <v>0</v>
      </c>
    </row>
    <row r="175" spans="1:5" x14ac:dyDescent="0.25">
      <c r="A175" t="s">
        <v>1034</v>
      </c>
      <c r="B175" t="str">
        <f>DNBS07PART7!D27</f>
        <v>(c) MSME loans</v>
      </c>
      <c r="C175" t="str">
        <f>DNBS07PART7!D24</f>
        <v>Of 1, assets acquired are:</v>
      </c>
      <c r="D175">
        <v>0</v>
      </c>
      <c r="E175">
        <v>0</v>
      </c>
    </row>
    <row r="176" spans="1:5" x14ac:dyDescent="0.25">
      <c r="A176" t="s">
        <v>1034</v>
      </c>
      <c r="B176" t="str">
        <f>DNBS07PART7!D29</f>
        <v>2(i) from sponsor banks ((a) + (b) + (c))</v>
      </c>
      <c r="C176" t="str">
        <f>DNBS07PART7!D28</f>
        <v>2. Cost of acquisition of assets, at (1) above, by the ARC (2(i)+2(ii)+2(iii)+2(iv))</v>
      </c>
      <c r="D176">
        <v>0</v>
      </c>
      <c r="E176">
        <v>0</v>
      </c>
    </row>
    <row r="177" spans="1:5" x14ac:dyDescent="0.25">
      <c r="A177" t="s">
        <v>1034</v>
      </c>
      <c r="B177" t="str">
        <f>DNBS07PART7!D33</f>
        <v>2(ii) from  sponsor FIs ((a) + (b) + (c))</v>
      </c>
      <c r="C177" t="str">
        <f>DNBS07PART7!D28</f>
        <v>2. Cost of acquisition of assets, at (1) above, by the ARC (2(i)+2(ii)+2(iii)+2(iv))</v>
      </c>
      <c r="D177">
        <v>0</v>
      </c>
      <c r="E177">
        <v>0</v>
      </c>
    </row>
    <row r="178" spans="1:5" x14ac:dyDescent="0.25">
      <c r="A178" t="s">
        <v>1034</v>
      </c>
      <c r="B178" t="str">
        <f>DNBS07PART7!D37</f>
        <v>2(iii) from other banks ((a) + (b) + (c))</v>
      </c>
      <c r="C178" t="str">
        <f>DNBS07PART7!D28</f>
        <v>2. Cost of acquisition of assets, at (1) above, by the ARC (2(i)+2(ii)+2(iii)+2(iv))</v>
      </c>
      <c r="D178">
        <v>0</v>
      </c>
      <c r="E178">
        <v>0</v>
      </c>
    </row>
    <row r="179" spans="1:5" x14ac:dyDescent="0.25">
      <c r="A179" t="s">
        <v>1034</v>
      </c>
      <c r="B179" t="str">
        <f>DNBS07PART7!D41</f>
        <v>2(iv) from other FIs ((a) + (b) + (c))</v>
      </c>
      <c r="C179" t="str">
        <f>DNBS07PART7!D28</f>
        <v>2. Cost of acquisition of assets, at (1) above, by the ARC (2(i)+2(ii)+2(iii)+2(iv))</v>
      </c>
      <c r="D179">
        <v>0</v>
      </c>
      <c r="E179">
        <v>0</v>
      </c>
    </row>
    <row r="180" spans="1:5" x14ac:dyDescent="0.25">
      <c r="A180" t="s">
        <v>1034</v>
      </c>
      <c r="B180" t="str">
        <f>DNBS07PART7!D30</f>
        <v>(a) Of, 2(i) above, consideration paid by issue of bonds and debentures</v>
      </c>
      <c r="C180" t="str">
        <f>DNBS07PART7!D29</f>
        <v>2(i) from sponsor banks ((a) + (b) + (c))</v>
      </c>
      <c r="D180">
        <v>0</v>
      </c>
      <c r="E180">
        <v>0</v>
      </c>
    </row>
    <row r="181" spans="1:5" x14ac:dyDescent="0.25">
      <c r="A181" t="s">
        <v>1034</v>
      </c>
      <c r="B181" t="str">
        <f>DNBS07PART7!D31</f>
        <v>(b) Of, 2(i) above, consideration paid by cash</v>
      </c>
      <c r="C181" t="str">
        <f>DNBS07PART7!D29</f>
        <v>2(i) from sponsor banks ((a) + (b) + (c))</v>
      </c>
      <c r="D181">
        <v>0</v>
      </c>
      <c r="E181">
        <v>0</v>
      </c>
    </row>
    <row r="182" spans="1:5" x14ac:dyDescent="0.25">
      <c r="A182" t="s">
        <v>1034</v>
      </c>
      <c r="B182" t="str">
        <f>DNBS07PART7!D32</f>
        <v>(c) Of, 2 (i) above, consideration paid by issue of SRs</v>
      </c>
      <c r="C182" t="str">
        <f>DNBS07PART7!D29</f>
        <v>2(i) from sponsor banks ((a) + (b) + (c))</v>
      </c>
      <c r="D182">
        <v>0</v>
      </c>
      <c r="E182">
        <v>0</v>
      </c>
    </row>
    <row r="183" spans="1:5" x14ac:dyDescent="0.25">
      <c r="A183" t="s">
        <v>1034</v>
      </c>
      <c r="B183" t="str">
        <f>DNBS07PART7!D34</f>
        <v>(a) Of, 2(ii) above, consideration paid by issue of bonds and debentures</v>
      </c>
      <c r="C183" t="str">
        <f>DNBS07PART7!D33</f>
        <v>2(ii) from  sponsor FIs ((a) + (b) + (c))</v>
      </c>
      <c r="D183">
        <v>0</v>
      </c>
      <c r="E183">
        <v>0</v>
      </c>
    </row>
    <row r="184" spans="1:5" x14ac:dyDescent="0.25">
      <c r="A184" t="s">
        <v>1034</v>
      </c>
      <c r="B184" t="str">
        <f>DNBS07PART7!D35</f>
        <v>(b) Of, 2(ii) above, consideration paid by cash</v>
      </c>
      <c r="C184" t="str">
        <f>DNBS07PART7!D33</f>
        <v>2(ii) from  sponsor FIs ((a) + (b) + (c))</v>
      </c>
      <c r="D184">
        <v>0</v>
      </c>
      <c r="E184">
        <v>0</v>
      </c>
    </row>
    <row r="185" spans="1:5" x14ac:dyDescent="0.25">
      <c r="A185" t="s">
        <v>1034</v>
      </c>
      <c r="B185" t="str">
        <f>DNBS07PART7!D36</f>
        <v>(c) Of, 2(ii) above, consideration paid by issue of SRs</v>
      </c>
      <c r="C185" t="str">
        <f>DNBS07PART7!D33</f>
        <v>2(ii) from  sponsor FIs ((a) + (b) + (c))</v>
      </c>
      <c r="D185">
        <v>0</v>
      </c>
      <c r="E185">
        <v>0</v>
      </c>
    </row>
    <row r="186" spans="1:5" x14ac:dyDescent="0.25">
      <c r="A186" t="s">
        <v>1034</v>
      </c>
      <c r="B186" t="str">
        <f>DNBS07PART7!D38</f>
        <v>(a) Of, 2(iii) above, consideration paid by issue of bonds and debentures</v>
      </c>
      <c r="C186" t="str">
        <f>DNBS07PART7!D37</f>
        <v>2(iii) from other banks ((a) + (b) + (c))</v>
      </c>
      <c r="D186">
        <v>0</v>
      </c>
      <c r="E186">
        <v>0</v>
      </c>
    </row>
    <row r="187" spans="1:5" x14ac:dyDescent="0.25">
      <c r="A187" t="s">
        <v>1034</v>
      </c>
      <c r="B187" t="str">
        <f>DNBS07PART7!D39</f>
        <v>(b) Of, 2(iii) above, consideration paid by cash</v>
      </c>
      <c r="C187" t="str">
        <f>DNBS07PART7!D37</f>
        <v>2(iii) from other banks ((a) + (b) + (c))</v>
      </c>
      <c r="D187">
        <v>0</v>
      </c>
      <c r="E187">
        <v>0</v>
      </c>
    </row>
    <row r="188" spans="1:5" x14ac:dyDescent="0.25">
      <c r="A188" t="s">
        <v>1034</v>
      </c>
      <c r="B188" t="str">
        <f>DNBS07PART7!D40</f>
        <v>(c) Of, 2(iii) above, consideration paid by issue of SRs</v>
      </c>
      <c r="C188" t="str">
        <f>DNBS07PART7!D37</f>
        <v>2(iii) from other banks ((a) + (b) + (c))</v>
      </c>
      <c r="D188">
        <v>0</v>
      </c>
      <c r="E188">
        <v>0</v>
      </c>
    </row>
    <row r="189" spans="1:5" x14ac:dyDescent="0.25">
      <c r="A189" t="s">
        <v>1034</v>
      </c>
      <c r="B189" t="str">
        <f>DNBS07PART7!D42</f>
        <v>(a) Of, 2(iv) above, consideration paid by issue of bonds and debentures</v>
      </c>
      <c r="C189" t="str">
        <f>DNBS07PART7!D41</f>
        <v>2(iv) from other FIs ((a) + (b) + (c))</v>
      </c>
      <c r="D189">
        <v>0</v>
      </c>
      <c r="E189">
        <v>0</v>
      </c>
    </row>
    <row r="190" spans="1:5" x14ac:dyDescent="0.25">
      <c r="A190" t="s">
        <v>1034</v>
      </c>
      <c r="B190" t="str">
        <f>DNBS07PART7!D43</f>
        <v>(b) Of, 2(iv) above, consideration paid by cash</v>
      </c>
      <c r="C190" t="str">
        <f>DNBS07PART7!D41</f>
        <v>2(iv) from other FIs ((a) + (b) + (c))</v>
      </c>
      <c r="D190">
        <v>0</v>
      </c>
      <c r="E190">
        <v>0</v>
      </c>
    </row>
    <row r="191" spans="1:5" x14ac:dyDescent="0.25">
      <c r="A191" t="s">
        <v>1034</v>
      </c>
      <c r="B191" t="str">
        <f>DNBS07PART7!D44</f>
        <v>(c) Of, 2(iv) above, consideration paid by issue of SRs</v>
      </c>
      <c r="C191" t="str">
        <f>DNBS07PART7!D41</f>
        <v>2(iv) from other FIs ((a) + (b) + (c))</v>
      </c>
      <c r="D191">
        <v>0</v>
      </c>
      <c r="E191">
        <v>0</v>
      </c>
    </row>
    <row r="192" spans="1:5" x14ac:dyDescent="0.25">
      <c r="A192" t="s">
        <v>1034</v>
      </c>
      <c r="B192" t="str">
        <f>DNBS07PART7!D47</f>
        <v>(a)  by change in management</v>
      </c>
      <c r="C192" t="str">
        <f>DNBS07PART7!D46</f>
        <v>4. Of 2, above asset resolved (Total = a+b+c+d+e+f+g+h)</v>
      </c>
      <c r="D192">
        <v>0</v>
      </c>
      <c r="E192">
        <v>0</v>
      </c>
    </row>
    <row r="193" spans="1:5" x14ac:dyDescent="0.25">
      <c r="A193" t="s">
        <v>1034</v>
      </c>
      <c r="B193" t="str">
        <f>DNBS07PART7!D48</f>
        <v>(b) by take over of management</v>
      </c>
      <c r="C193" t="str">
        <f>DNBS07PART7!D46</f>
        <v>4. Of 2, above asset resolved (Total = a+b+c+d+e+f+g+h)</v>
      </c>
      <c r="D193">
        <v>0</v>
      </c>
      <c r="E193">
        <v>0</v>
      </c>
    </row>
    <row r="194" spans="1:5" x14ac:dyDescent="0.25">
      <c r="A194" t="s">
        <v>1034</v>
      </c>
      <c r="B194" t="str">
        <f>DNBS07PART7!D49</f>
        <v>(c) by sale of business</v>
      </c>
      <c r="C194" t="str">
        <f>DNBS07PART7!D46</f>
        <v>4. Of 2, above asset resolved (Total = a+b+c+d+e+f+g+h)</v>
      </c>
      <c r="D194">
        <v>0</v>
      </c>
      <c r="E194">
        <v>0</v>
      </c>
    </row>
    <row r="195" spans="1:5" x14ac:dyDescent="0.25">
      <c r="A195" t="s">
        <v>1034</v>
      </c>
      <c r="B195" t="str">
        <f>DNBS07PART7!D50</f>
        <v>(d) by lease of business</v>
      </c>
      <c r="C195" t="str">
        <f>DNBS07PART7!D46</f>
        <v>4. Of 2, above asset resolved (Total = a+b+c+d+e+f+g+h)</v>
      </c>
      <c r="D195">
        <v>0</v>
      </c>
      <c r="E195">
        <v>0</v>
      </c>
    </row>
    <row r="196" spans="1:5" x14ac:dyDescent="0.25">
      <c r="A196" t="s">
        <v>1034</v>
      </c>
      <c r="B196" t="str">
        <f>DNBS07PART7!D51</f>
        <v>(e) by reschedulement of payment of debt</v>
      </c>
      <c r="C196" t="str">
        <f>DNBS07PART7!D46</f>
        <v>4. Of 2, above asset resolved (Total = a+b+c+d+e+f+g+h)</v>
      </c>
      <c r="D196">
        <v>0</v>
      </c>
      <c r="E196">
        <v>0</v>
      </c>
    </row>
    <row r="197" spans="1:5" x14ac:dyDescent="0.25">
      <c r="A197" t="s">
        <v>1034</v>
      </c>
      <c r="B197" t="str">
        <f>DNBS07PART7!D52</f>
        <v>(f) by enforcement of security interest</v>
      </c>
      <c r="C197" t="str">
        <f>DNBS07PART7!D46</f>
        <v>4. Of 2, above asset resolved (Total = a+b+c+d+e+f+g+h)</v>
      </c>
      <c r="D197">
        <v>0</v>
      </c>
      <c r="E197">
        <v>0</v>
      </c>
    </row>
    <row r="198" spans="1:5" x14ac:dyDescent="0.25">
      <c r="A198" t="s">
        <v>1034</v>
      </c>
      <c r="B198" t="str">
        <f>DNBS07PART7!D53</f>
        <v>(g) by settlement of dues of the borrower</v>
      </c>
      <c r="C198" t="str">
        <f>DNBS07PART7!D46</f>
        <v>4. Of 2, above asset resolved (Total = a+b+c+d+e+f+g+h)</v>
      </c>
      <c r="D198">
        <v>0</v>
      </c>
      <c r="E198">
        <v>0</v>
      </c>
    </row>
    <row r="199" spans="1:5" x14ac:dyDescent="0.25">
      <c r="A199" t="s">
        <v>1034</v>
      </c>
      <c r="B199" t="str">
        <f>DNBS07PART7!D54</f>
        <v>(h) by taking possession of secured assets</v>
      </c>
      <c r="C199" t="str">
        <f>DNBS07PART7!D46</f>
        <v>4. Of 2, above asset resolved (Total = a+b+c+d+e+f+g+h)</v>
      </c>
      <c r="D199">
        <v>0</v>
      </c>
      <c r="E199">
        <v>0</v>
      </c>
    </row>
    <row r="200" spans="1:5" x14ac:dyDescent="0.25">
      <c r="A200" t="s">
        <v>1035</v>
      </c>
      <c r="B200" t="str">
        <f>DNBS07PART8!D39</f>
        <v>(a) SR redemption – ARC</v>
      </c>
      <c r="C200" t="str">
        <f>DNBS07PART8!D38</f>
        <v>7. Of (1) above, amount of SRs completely redeemed</v>
      </c>
      <c r="D200">
        <v>0</v>
      </c>
      <c r="E200">
        <v>0</v>
      </c>
    </row>
    <row r="201" spans="1:5" x14ac:dyDescent="0.25">
      <c r="A201" t="s">
        <v>1035</v>
      </c>
      <c r="B201" t="str">
        <f>DNBS07PART8!D40</f>
        <v>(b) SR redemption – QIB &amp; FIIs</v>
      </c>
      <c r="C201" t="str">
        <f>DNBS07PART8!D38</f>
        <v>7. Of (1) above, amount of SRs completely redeemed</v>
      </c>
      <c r="D201">
        <v>0</v>
      </c>
      <c r="E201">
        <v>0</v>
      </c>
    </row>
    <row r="202" spans="1:5" x14ac:dyDescent="0.25">
      <c r="A202" t="s">
        <v>1035</v>
      </c>
      <c r="B202" t="str">
        <f>DNBS07PART8!D41</f>
        <v>(c) SR redemption - Seller Bank</v>
      </c>
      <c r="C202" t="str">
        <f>DNBS07PART8!D38</f>
        <v>7. Of (1) above, amount of SRs completely redeemed</v>
      </c>
      <c r="D202">
        <v>0</v>
      </c>
      <c r="E202">
        <v>0</v>
      </c>
    </row>
    <row r="203" spans="1:5" x14ac:dyDescent="0.25">
      <c r="A203" t="s">
        <v>1035</v>
      </c>
      <c r="B203" t="str">
        <f>DNBS07PART8!D43</f>
        <v>(a) SR redemption – ARC</v>
      </c>
      <c r="C203" t="str">
        <f>DNBS07PART8!D42</f>
        <v>8. Of (1) above, amount of SRs partially redeemed</v>
      </c>
      <c r="D203">
        <v>0</v>
      </c>
      <c r="E203">
        <v>0</v>
      </c>
    </row>
    <row r="204" spans="1:5" x14ac:dyDescent="0.25">
      <c r="A204" t="s">
        <v>1035</v>
      </c>
      <c r="B204" t="str">
        <f>DNBS07PART8!D44</f>
        <v>(b) SR redemption – QIB &amp; FIIs</v>
      </c>
      <c r="C204" t="str">
        <f>DNBS07PART8!D42</f>
        <v>8. Of (1) above, amount of SRs partially redeemed</v>
      </c>
      <c r="D204">
        <v>0</v>
      </c>
      <c r="E204">
        <v>0</v>
      </c>
    </row>
    <row r="205" spans="1:5" x14ac:dyDescent="0.25">
      <c r="A205" t="s">
        <v>1035</v>
      </c>
      <c r="B205" t="str">
        <f>DNBS07PART8!D45</f>
        <v>(c) SR redemption - Seller Bank</v>
      </c>
      <c r="C205" t="str">
        <f>DNBS07PART8!D42</f>
        <v>8. Of (1) above, amount of SRs partially redeemed</v>
      </c>
      <c r="D205">
        <v>0</v>
      </c>
      <c r="E205">
        <v>0</v>
      </c>
    </row>
    <row r="206" spans="1:5" x14ac:dyDescent="0.25">
      <c r="A206" t="s">
        <v>1534</v>
      </c>
      <c r="B206" t="str">
        <f>DNBS07PART9!D16</f>
        <v xml:space="preserve">   (a) Assets acquired from sponsor banks:</v>
      </c>
      <c r="C206" t="str">
        <f>DNBS07PART9!D15</f>
        <v>1. Total Portfolio of Assets Acquired: (a+b+c+d)</v>
      </c>
      <c r="D206">
        <v>0</v>
      </c>
      <c r="E206">
        <v>0</v>
      </c>
    </row>
    <row r="207" spans="1:5" x14ac:dyDescent="0.25">
      <c r="A207" t="s">
        <v>1534</v>
      </c>
      <c r="B207" t="str">
        <f>DNBS07PART9!D17</f>
        <v xml:space="preserve">   (b) Assets acquired from sponsor FIs:</v>
      </c>
      <c r="C207" t="str">
        <f>DNBS07PART9!D15</f>
        <v>1. Total Portfolio of Assets Acquired: (a+b+c+d)</v>
      </c>
      <c r="D207">
        <v>0</v>
      </c>
      <c r="E207">
        <v>0</v>
      </c>
    </row>
    <row r="208" spans="1:5" x14ac:dyDescent="0.25">
      <c r="A208" t="s">
        <v>1534</v>
      </c>
      <c r="B208" t="str">
        <f>DNBS07PART9!D18</f>
        <v xml:space="preserve">   (c) Assets acquired from Other banks:</v>
      </c>
      <c r="C208" t="str">
        <f>DNBS07PART9!D15</f>
        <v>1. Total Portfolio of Assets Acquired: (a+b+c+d)</v>
      </c>
      <c r="D208">
        <v>0</v>
      </c>
      <c r="E208">
        <v>0</v>
      </c>
    </row>
    <row r="209" spans="1:5" x14ac:dyDescent="0.25">
      <c r="A209" t="s">
        <v>1534</v>
      </c>
      <c r="B209" t="str">
        <f>DNBS07PART9!D19</f>
        <v xml:space="preserve">   (d) Assets acquired from Other FIs:</v>
      </c>
      <c r="C209" t="str">
        <f>DNBS07PART9!D15</f>
        <v>1. Total Portfolio of Assets Acquired: (a+b+c+d)</v>
      </c>
      <c r="D209">
        <v>0</v>
      </c>
      <c r="E209">
        <v>0</v>
      </c>
    </row>
    <row r="210" spans="1:5" x14ac:dyDescent="0.25">
      <c r="A210" t="s">
        <v>1534</v>
      </c>
      <c r="B210" t="str">
        <f>DNBS07PART9!G37</f>
        <v>Less than one year</v>
      </c>
      <c r="C210" t="str">
        <f>DNBS07PART9!G36</f>
        <v xml:space="preserve">Value of Assets Resolved from the date of acquisition </v>
      </c>
      <c r="D210">
        <v>0</v>
      </c>
      <c r="E210">
        <v>0</v>
      </c>
    </row>
    <row r="211" spans="1:5" x14ac:dyDescent="0.25">
      <c r="A211" t="s">
        <v>1534</v>
      </c>
      <c r="B211" t="str">
        <f>DNBS07PART9!H37</f>
        <v>1-2 years</v>
      </c>
      <c r="C211" t="str">
        <f>DNBS07PART9!G36</f>
        <v xml:space="preserve">Value of Assets Resolved from the date of acquisition </v>
      </c>
      <c r="D211">
        <v>0</v>
      </c>
      <c r="E211">
        <v>0</v>
      </c>
    </row>
    <row r="212" spans="1:5" x14ac:dyDescent="0.25">
      <c r="A212" t="s">
        <v>1534</v>
      </c>
      <c r="B212" t="str">
        <f>DNBS07PART9!I37</f>
        <v>2-8 years</v>
      </c>
      <c r="C212" t="str">
        <f>DNBS07PART9!G36</f>
        <v xml:space="preserve">Value of Assets Resolved from the date of acquisition </v>
      </c>
      <c r="D212">
        <v>0</v>
      </c>
      <c r="E212">
        <v>0</v>
      </c>
    </row>
    <row r="213" spans="1:5" x14ac:dyDescent="0.25">
      <c r="A213" t="s">
        <v>1534</v>
      </c>
      <c r="B213" t="str">
        <f>DNBS07PART9!J37</f>
        <v>More than 8 years</v>
      </c>
      <c r="C213" t="str">
        <f>DNBS07PART9!G36</f>
        <v xml:space="preserve">Value of Assets Resolved from the date of acquisition </v>
      </c>
      <c r="D213">
        <v>0</v>
      </c>
      <c r="E213">
        <v>0</v>
      </c>
    </row>
    <row r="214" spans="1:5" x14ac:dyDescent="0.25">
      <c r="A214" t="s">
        <v>1534</v>
      </c>
      <c r="B214" t="str">
        <f>DNBS07PART9!K37</f>
        <v>Total</v>
      </c>
      <c r="C214" t="str">
        <f>DNBS07PART9!G36</f>
        <v xml:space="preserve">Value of Assets Resolved from the date of acquisition </v>
      </c>
      <c r="D214">
        <v>0</v>
      </c>
      <c r="E214">
        <v>0</v>
      </c>
    </row>
    <row r="215" spans="1:5" x14ac:dyDescent="0.25">
      <c r="A215" t="s">
        <v>1534</v>
      </c>
      <c r="B215" t="str">
        <f>DNBS07PART9!L37</f>
        <v>ARC</v>
      </c>
      <c r="C215" t="str">
        <f>DNBS07PART9!L36</f>
        <v>How was the resolved assets distributed among</v>
      </c>
      <c r="D215">
        <v>0</v>
      </c>
      <c r="E215">
        <v>0</v>
      </c>
    </row>
    <row r="216" spans="1:5" x14ac:dyDescent="0.25">
      <c r="A216" t="s">
        <v>1534</v>
      </c>
      <c r="B216" t="str">
        <f>DNBS07PART9!M37</f>
        <v>QIB &amp; FIIs</v>
      </c>
      <c r="C216" t="str">
        <f>DNBS07PART9!L36</f>
        <v>How was the resolved assets distributed among</v>
      </c>
      <c r="D216">
        <v>0</v>
      </c>
      <c r="E216">
        <v>0</v>
      </c>
    </row>
    <row r="217" spans="1:5" x14ac:dyDescent="0.25">
      <c r="A217" t="s">
        <v>1534</v>
      </c>
      <c r="B217" t="str">
        <f>DNBS07PART9!N37</f>
        <v>Seller Banks</v>
      </c>
      <c r="C217" t="str">
        <f>DNBS07PART9!L36</f>
        <v>How was the resolved assets distributed among</v>
      </c>
      <c r="D217">
        <v>0</v>
      </c>
      <c r="E217">
        <v>0</v>
      </c>
    </row>
    <row r="218" spans="1:5" x14ac:dyDescent="0.25">
      <c r="A218" t="s">
        <v>1534</v>
      </c>
      <c r="B218" t="str">
        <f>DNBS07PART9!L52</f>
        <v>ARC</v>
      </c>
      <c r="C218" t="str">
        <f>DNBS07PART9!L51</f>
        <v>How was the resolved assets distributed among</v>
      </c>
      <c r="D218">
        <v>0</v>
      </c>
      <c r="E218">
        <v>0</v>
      </c>
    </row>
    <row r="219" spans="1:5" x14ac:dyDescent="0.25">
      <c r="A219" t="s">
        <v>1534</v>
      </c>
      <c r="B219" t="str">
        <f>DNBS07PART9!M52</f>
        <v>QIB &amp; FIIs</v>
      </c>
      <c r="C219" t="str">
        <f>DNBS07PART9!L51</f>
        <v>How was the resolved assets distributed among</v>
      </c>
      <c r="D219">
        <v>0</v>
      </c>
      <c r="E219">
        <v>0</v>
      </c>
    </row>
    <row r="220" spans="1:5" x14ac:dyDescent="0.25">
      <c r="A220" t="s">
        <v>1534</v>
      </c>
      <c r="B220" t="str">
        <f>DNBS07PART9!N52</f>
        <v>Seller Banks</v>
      </c>
      <c r="C220" t="str">
        <f>DNBS07PART9!L51</f>
        <v>How was the resolved assets distributed among</v>
      </c>
      <c r="D220">
        <v>0</v>
      </c>
      <c r="E220">
        <v>0</v>
      </c>
    </row>
    <row r="221" spans="1:5" x14ac:dyDescent="0.25">
      <c r="A221" t="s">
        <v>1534</v>
      </c>
      <c r="B221" t="str">
        <f>DNBS07PART9!G52</f>
        <v>Less than one year</v>
      </c>
      <c r="C221" t="str">
        <f>DNBS07PART9!G51</f>
        <v xml:space="preserve">Value of Assets Resolved from the date of acquisition </v>
      </c>
      <c r="D221">
        <v>0</v>
      </c>
      <c r="E221">
        <v>0</v>
      </c>
    </row>
    <row r="222" spans="1:5" x14ac:dyDescent="0.25">
      <c r="A222" t="s">
        <v>1534</v>
      </c>
      <c r="B222" t="str">
        <f>DNBS07PART9!H52</f>
        <v>1-2 years</v>
      </c>
      <c r="C222" t="str">
        <f>DNBS07PART9!G51</f>
        <v xml:space="preserve">Value of Assets Resolved from the date of acquisition </v>
      </c>
      <c r="D222">
        <v>0</v>
      </c>
      <c r="E222">
        <v>0</v>
      </c>
    </row>
    <row r="223" spans="1:5" x14ac:dyDescent="0.25">
      <c r="A223" t="s">
        <v>1534</v>
      </c>
      <c r="B223" t="str">
        <f>DNBS07PART9!I52</f>
        <v>2-8 years</v>
      </c>
      <c r="C223" t="str">
        <f>DNBS07PART9!G51</f>
        <v xml:space="preserve">Value of Assets Resolved from the date of acquisition </v>
      </c>
      <c r="D223">
        <v>0</v>
      </c>
      <c r="E223">
        <v>0</v>
      </c>
    </row>
    <row r="224" spans="1:5" x14ac:dyDescent="0.25">
      <c r="A224" t="s">
        <v>1534</v>
      </c>
      <c r="B224" t="str">
        <f>DNBS07PART9!J52</f>
        <v>More than 8 years</v>
      </c>
      <c r="C224" t="str">
        <f>DNBS07PART9!G51</f>
        <v xml:space="preserve">Value of Assets Resolved from the date of acquisition </v>
      </c>
      <c r="D224">
        <v>0</v>
      </c>
      <c r="E224">
        <v>0</v>
      </c>
    </row>
    <row r="225" spans="1:5" x14ac:dyDescent="0.25">
      <c r="A225" t="s">
        <v>1534</v>
      </c>
      <c r="B225" t="str">
        <f>DNBS07PART9!H67</f>
        <v>ARC</v>
      </c>
      <c r="C225" t="str">
        <f>DNBS07PART9!H66</f>
        <v>How was the SR redeemed distributed among</v>
      </c>
      <c r="D225">
        <v>0</v>
      </c>
      <c r="E225">
        <v>0</v>
      </c>
    </row>
    <row r="226" spans="1:5" x14ac:dyDescent="0.25">
      <c r="A226" t="s">
        <v>1534</v>
      </c>
      <c r="B226" t="str">
        <f>DNBS07PART9!I67</f>
        <v>QIB &amp; FIIs</v>
      </c>
      <c r="C226" t="str">
        <f>DNBS07PART9!H66</f>
        <v>How was the SR redeemed distributed among</v>
      </c>
      <c r="D226">
        <v>0</v>
      </c>
      <c r="E226">
        <v>0</v>
      </c>
    </row>
    <row r="227" spans="1:5" x14ac:dyDescent="0.25">
      <c r="A227" t="s">
        <v>1534</v>
      </c>
      <c r="B227" t="str">
        <f>DNBS07PART9!J67</f>
        <v>Seller Banks</v>
      </c>
      <c r="C227" t="str">
        <f>DNBS07PART9!H66</f>
        <v>How was the SR redeemed distributed among</v>
      </c>
      <c r="D227">
        <v>0</v>
      </c>
      <c r="E227">
        <v>0</v>
      </c>
    </row>
    <row r="228" spans="1:5" x14ac:dyDescent="0.25">
      <c r="A228" t="s">
        <v>1534</v>
      </c>
      <c r="B228" t="str">
        <f>DNBS07PART9!H82</f>
        <v>ARC</v>
      </c>
      <c r="C228" t="str">
        <f>DNBS07PART9!H81</f>
        <v>How was the SR redeemed distributed among</v>
      </c>
      <c r="D228">
        <v>0</v>
      </c>
      <c r="E228">
        <v>0</v>
      </c>
    </row>
    <row r="229" spans="1:5" x14ac:dyDescent="0.25">
      <c r="A229" t="s">
        <v>1534</v>
      </c>
      <c r="B229" t="str">
        <f>DNBS07PART9!I82</f>
        <v>QIB &amp; FIIs</v>
      </c>
      <c r="C229" t="str">
        <f>DNBS07PART9!H81</f>
        <v>How was the SR redeemed distributed among</v>
      </c>
      <c r="D229">
        <v>0</v>
      </c>
      <c r="E229">
        <v>0</v>
      </c>
    </row>
    <row r="230" spans="1:5" x14ac:dyDescent="0.25">
      <c r="A230" t="s">
        <v>1534</v>
      </c>
      <c r="B230" t="str">
        <f>DNBS07PART9!J82</f>
        <v>Seller Banks</v>
      </c>
      <c r="C230" t="str">
        <f>DNBS07PART9!H81</f>
        <v>How was the SR redeemed distributed among</v>
      </c>
      <c r="D230">
        <v>0</v>
      </c>
      <c r="E230">
        <v>0</v>
      </c>
    </row>
    <row r="231" spans="1:5" x14ac:dyDescent="0.25">
      <c r="A231" t="s">
        <v>1534</v>
      </c>
      <c r="B231" t="str">
        <f>DNBS07PART9!G38</f>
        <v>X050</v>
      </c>
      <c r="C231" t="str">
        <f>DNBS07PART9!G36</f>
        <v xml:space="preserve">Value of Assets Resolved from the date of acquisition </v>
      </c>
      <c r="D231">
        <v>0</v>
      </c>
      <c r="E231">
        <v>0</v>
      </c>
    </row>
    <row r="232" spans="1:5" x14ac:dyDescent="0.25">
      <c r="A232" t="s">
        <v>1534</v>
      </c>
      <c r="B232" t="str">
        <f>DNBS07PART9!H38</f>
        <v>X060</v>
      </c>
      <c r="C232" t="str">
        <f>DNBS07PART9!G36</f>
        <v xml:space="preserve">Value of Assets Resolved from the date of acquisition </v>
      </c>
      <c r="D232">
        <v>0</v>
      </c>
      <c r="E232">
        <v>0</v>
      </c>
    </row>
    <row r="233" spans="1:5" x14ac:dyDescent="0.25">
      <c r="A233" t="s">
        <v>1534</v>
      </c>
      <c r="B233" t="str">
        <f>DNBS07PART9!I38</f>
        <v>X070</v>
      </c>
      <c r="C233" t="str">
        <f>DNBS07PART9!G36</f>
        <v xml:space="preserve">Value of Assets Resolved from the date of acquisition </v>
      </c>
      <c r="D233">
        <v>0</v>
      </c>
      <c r="E233">
        <v>0</v>
      </c>
    </row>
    <row r="234" spans="1:5" x14ac:dyDescent="0.25">
      <c r="A234" t="s">
        <v>1534</v>
      </c>
      <c r="B234" t="str">
        <f>DNBS07PART9!J38</f>
        <v>X080</v>
      </c>
      <c r="C234" t="str">
        <f>DNBS07PART9!G36</f>
        <v xml:space="preserve">Value of Assets Resolved from the date of acquisition </v>
      </c>
      <c r="D234">
        <v>0</v>
      </c>
      <c r="E234">
        <v>0</v>
      </c>
    </row>
    <row r="235" spans="1:5" x14ac:dyDescent="0.25">
      <c r="A235" t="s">
        <v>1534</v>
      </c>
      <c r="B235" t="str">
        <f>DNBS07PART9!K38</f>
        <v>X090</v>
      </c>
      <c r="C235" t="str">
        <f>DNBS07PART9!G36</f>
        <v xml:space="preserve">Value of Assets Resolved from the date of acquisition </v>
      </c>
      <c r="D235">
        <v>0</v>
      </c>
      <c r="E235">
        <v>0</v>
      </c>
    </row>
    <row r="236" spans="1:5" x14ac:dyDescent="0.25">
      <c r="A236" t="s">
        <v>1534</v>
      </c>
      <c r="B236" t="str">
        <f>DNBS07PART9!L38</f>
        <v>X100</v>
      </c>
      <c r="C236" t="str">
        <f>DNBS07PART9!L36</f>
        <v>How was the resolved assets distributed among</v>
      </c>
      <c r="D236">
        <v>0</v>
      </c>
      <c r="E236">
        <v>0</v>
      </c>
    </row>
    <row r="237" spans="1:5" x14ac:dyDescent="0.25">
      <c r="A237" t="s">
        <v>1534</v>
      </c>
      <c r="B237" t="str">
        <f>DNBS07PART9!M38</f>
        <v>X110</v>
      </c>
      <c r="C237" t="str">
        <f>DNBS07PART9!L36</f>
        <v>How was the resolved assets distributed among</v>
      </c>
      <c r="D237">
        <v>0</v>
      </c>
      <c r="E237">
        <v>0</v>
      </c>
    </row>
    <row r="238" spans="1:5" x14ac:dyDescent="0.25">
      <c r="A238" t="s">
        <v>1534</v>
      </c>
      <c r="B238" t="str">
        <f>DNBS07PART9!N38</f>
        <v>X120</v>
      </c>
      <c r="C238" t="str">
        <f>DNBS07PART9!L36</f>
        <v>How was the resolved assets distributed among</v>
      </c>
      <c r="D238">
        <v>0</v>
      </c>
      <c r="E238">
        <v>0</v>
      </c>
    </row>
    <row r="239" spans="1:5" x14ac:dyDescent="0.25">
      <c r="A239" t="s">
        <v>1575</v>
      </c>
      <c r="B239" t="str">
        <f>DNBS07PART13!H13</f>
        <v>Cash</v>
      </c>
      <c r="C239" t="str">
        <f>DNBS07PART13!H12</f>
        <v>Acquisition Price in form of</v>
      </c>
      <c r="D239">
        <v>0</v>
      </c>
      <c r="E239">
        <v>0</v>
      </c>
    </row>
    <row r="240" spans="1:5" x14ac:dyDescent="0.25">
      <c r="A240" t="s">
        <v>1575</v>
      </c>
      <c r="B240" t="str">
        <f>DNBS07PART13!I13</f>
        <v>Bonds/debentures</v>
      </c>
      <c r="C240" t="str">
        <f>DNBS07PART13!H12</f>
        <v>Acquisition Price in form of</v>
      </c>
      <c r="D240">
        <v>0</v>
      </c>
      <c r="E240">
        <v>0</v>
      </c>
    </row>
    <row r="241" spans="1:5" x14ac:dyDescent="0.25">
      <c r="A241" t="s">
        <v>1575</v>
      </c>
      <c r="B241" t="str">
        <f>DNBS07PART13!J13</f>
        <v>SRs</v>
      </c>
      <c r="C241" t="str">
        <f>DNBS07PART13!H12</f>
        <v>Acquisition Price in form of</v>
      </c>
      <c r="D241">
        <v>0</v>
      </c>
      <c r="E241">
        <v>0</v>
      </c>
    </row>
    <row r="242" spans="1:5" x14ac:dyDescent="0.25">
      <c r="A242" t="s">
        <v>1575</v>
      </c>
      <c r="B242" t="str">
        <f>DNBS07PART13!H28</f>
        <v>Cash</v>
      </c>
      <c r="C242" t="str">
        <f>DNBS07PART13!H27</f>
        <v>Acquisition Price in form of</v>
      </c>
      <c r="D242">
        <v>0</v>
      </c>
      <c r="E242">
        <v>0</v>
      </c>
    </row>
    <row r="243" spans="1:5" x14ac:dyDescent="0.25">
      <c r="A243" t="s">
        <v>1575</v>
      </c>
      <c r="B243" t="str">
        <f>DNBS07PART13!I28</f>
        <v>Bonds/debentures</v>
      </c>
      <c r="C243" t="str">
        <f>DNBS07PART13!H27</f>
        <v>Acquisition Price in form of</v>
      </c>
      <c r="D243">
        <v>0</v>
      </c>
      <c r="E243">
        <v>0</v>
      </c>
    </row>
    <row r="244" spans="1:5" x14ac:dyDescent="0.25">
      <c r="A244" t="s">
        <v>1575</v>
      </c>
      <c r="B244" t="str">
        <f>DNBS07PART13!J28</f>
        <v>SRs</v>
      </c>
      <c r="C244" t="str">
        <f>DNBS07PART13!H27</f>
        <v>Acquisition Price in form of</v>
      </c>
      <c r="D244">
        <v>0</v>
      </c>
      <c r="E244">
        <v>0</v>
      </c>
    </row>
    <row r="245" spans="1:5" x14ac:dyDescent="0.25">
      <c r="A245" t="s">
        <v>1031</v>
      </c>
      <c r="B245" t="str">
        <f>DNBS07PART1!D53</f>
        <v xml:space="preserve">              Of which; (a) From Group Entities</v>
      </c>
      <c r="C245" t="str">
        <f>DNBS07PART1!D52</f>
        <v xml:space="preserve">     (ii) Inter-corporate borrowings (a+b)</v>
      </c>
      <c r="D245">
        <v>0</v>
      </c>
      <c r="E245">
        <v>0</v>
      </c>
    </row>
    <row r="246" spans="1:5" x14ac:dyDescent="0.25">
      <c r="A246" t="s">
        <v>1031</v>
      </c>
      <c r="B246" t="str">
        <f>DNBS07PART1!D54</f>
        <v xml:space="preserve">                                  (b) From Non-Group Entities</v>
      </c>
      <c r="C246" t="str">
        <f>DNBS07PART1!D52</f>
        <v xml:space="preserve">     (ii) Inter-corporate borrowings (a+b)</v>
      </c>
      <c r="D246">
        <v>0</v>
      </c>
      <c r="E24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8</vt:i4>
      </vt:variant>
    </vt:vector>
  </HeadingPairs>
  <TitlesOfParts>
    <vt:vector size="45" baseType="lpstr">
      <vt:lpstr>+DynamicDomain</vt:lpstr>
      <vt:lpstr>Sheet1</vt:lpstr>
      <vt:lpstr>FilingInfo</vt:lpstr>
      <vt:lpstr>AuthorisedSignatory</vt:lpstr>
      <vt:lpstr>DNBS07PART1</vt:lpstr>
      <vt:lpstr>DNBS07PART2</vt:lpstr>
      <vt:lpstr>DNBS07PART3</vt:lpstr>
      <vt:lpstr>DNBS07PART4</vt:lpstr>
      <vt:lpstr>DNBS07PART5</vt:lpstr>
      <vt:lpstr>DNBS07PART6</vt:lpstr>
      <vt:lpstr>DNBS07PART7</vt:lpstr>
      <vt:lpstr>DNBS07PART8</vt:lpstr>
      <vt:lpstr>DNBS07PART8A</vt:lpstr>
      <vt:lpstr>DNBS07PART9</vt:lpstr>
      <vt:lpstr>DNBS07PART10</vt:lpstr>
      <vt:lpstr>DNBS07PART11</vt:lpstr>
      <vt:lpstr>DNBS07PART12</vt:lpstr>
      <vt:lpstr>DNBS07PART13</vt:lpstr>
      <vt:lpstr>DNBS07PART14</vt:lpstr>
      <vt:lpstr>DNBS07PART15</vt:lpstr>
      <vt:lpstr>DNBS07PART16</vt:lpstr>
      <vt:lpstr>DNBS07PART17</vt:lpstr>
      <vt:lpstr>DNBS07PART18</vt:lpstr>
      <vt:lpstr>DNBS07PART19</vt:lpstr>
      <vt:lpstr>DNBS07Annex1</vt:lpstr>
      <vt:lpstr>DNBS07Annex2</vt:lpstr>
      <vt:lpstr>DNBS07Annex3</vt:lpstr>
      <vt:lpstr>DNBS07Annex4</vt:lpstr>
      <vt:lpstr>DNBS07Annex5</vt:lpstr>
      <vt:lpstr>DNBS07Annex6</vt:lpstr>
      <vt:lpstr>DNBS07Annex7</vt:lpstr>
      <vt:lpstr>DNBS07Annex8</vt:lpstr>
      <vt:lpstr>DNBS07Annex9</vt:lpstr>
      <vt:lpstr>DNBS07Annex10</vt:lpstr>
      <vt:lpstr>DNBS07Annex11</vt:lpstr>
      <vt:lpstr>Sheet2</vt:lpstr>
      <vt:lpstr>Sheet3</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 Bartwal</dc:creator>
  <cp:lastModifiedBy>RBIWebsite Support, Gaush</cp:lastModifiedBy>
  <dcterms:created xsi:type="dcterms:W3CDTF">2010-12-09T08:47:06Z</dcterms:created>
  <dcterms:modified xsi:type="dcterms:W3CDTF">2022-11-25T09:51:29Z</dcterms:modified>
</cp:coreProperties>
</file>