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omments4.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omments5.xml" ContentType="application/vnd.openxmlformats-officedocument.spreadsheetml.comments+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omments6.xml" ContentType="application/vnd.openxmlformats-officedocument.spreadsheetml.comments+xml"/>
  <Override PartName="/xl/drawings/drawing27.xml" ContentType="application/vnd.openxmlformats-officedocument.drawing+xml"/>
  <Override PartName="/xl/drawings/drawing28.xml" ContentType="application/vnd.openxmlformats-officedocument.drawing+xml"/>
  <Override PartName="/xl/comments7.xml" ContentType="application/vnd.openxmlformats-officedocument.spreadsheetml.comments+xml"/>
  <Override PartName="/xl/drawings/drawing29.xml" ContentType="application/vnd.openxmlformats-officedocument.drawing+xml"/>
  <Override PartName="/xl/comments8.xml" ContentType="application/vnd.openxmlformats-officedocument.spreadsheetml.comments+xml"/>
  <Override PartName="/xl/drawings/drawing30.xml" ContentType="application/vnd.openxmlformats-officedocument.drawing+xml"/>
  <Override PartName="/xl/comments9.xml" ContentType="application/vnd.openxmlformats-officedocument.spreadsheetml.comments+xml"/>
  <Override PartName="/xl/drawings/drawing31.xml" ContentType="application/vnd.openxmlformats-officedocument.drawing+xml"/>
  <Override PartName="/xl/comments10.xml" ContentType="application/vnd.openxmlformats-officedocument.spreadsheetml.comments+xml"/>
  <Override PartName="/xl/drawings/drawing32.xml" ContentType="application/vnd.openxmlformats-officedocument.drawing+xml"/>
  <Override PartName="/xl/comments11.xml" ContentType="application/vnd.openxmlformats-officedocument.spreadsheetml.comments+xml"/>
  <Override PartName="/xl/drawings/drawing33.xml" ContentType="application/vnd.openxmlformats-officedocument.drawing+xml"/>
  <Override PartName="/xl/comments12.xml" ContentType="application/vnd.openxmlformats-officedocument.spreadsheetml.comments+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omments13.xml" ContentType="application/vnd.openxmlformats-officedocument.spreadsheetml.comments+xml"/>
  <Override PartName="/xl/drawings/drawing37.xml" ContentType="application/vnd.openxmlformats-officedocument.drawing+xml"/>
  <Override PartName="/xl/drawings/drawing3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bookViews>
    <workbookView xWindow="-120" yWindow="-120" windowWidth="29040" windowHeight="15840" tabRatio="927" firstSheet="9" activeTab="9"/>
  </bookViews>
  <sheets>
    <sheet name="MainSheet" sheetId="1" state="veryHidden" r:id="rId1"/>
    <sheet name="StartUp" sheetId="2" state="hidden" r:id="rId2"/>
    <sheet name="+DynamicDomain" sheetId="53" state="veryHidden" r:id="rId3"/>
    <sheet name="Sheet1" sheetId="52" state="hidden" r:id="rId4"/>
    <sheet name="Data" sheetId="3" state="veryHidden" r:id="rId5"/>
    <sheet name="+FootnoteTexts" sheetId="36" state="veryHidden" r:id="rId6"/>
    <sheet name="+Elements" sheetId="37" state="veryHidden" r:id="rId7"/>
    <sheet name="+Lineitems" sheetId="39" state="veryHidden" r:id="rId8"/>
    <sheet name="+CellLinks" sheetId="54" state="veryHidden" r:id="rId9"/>
    <sheet name="FilingInfo" sheetId="55" r:id="rId10"/>
    <sheet name="AuthorisedSignatory" sheetId="89" r:id="rId11"/>
    <sheet name="DNBS01PART1" sheetId="90" r:id="rId12"/>
    <sheet name="DNBS01PART2" sheetId="91" r:id="rId13"/>
    <sheet name="DNBS01PART3" sheetId="58" r:id="rId14"/>
    <sheet name="DNBS01PART4" sheetId="68" r:id="rId15"/>
    <sheet name="DNBS01PART4A" sheetId="60" r:id="rId16"/>
    <sheet name="DNBS01PART4B" sheetId="61" r:id="rId17"/>
    <sheet name="DNBS01PART5" sheetId="62" r:id="rId18"/>
    <sheet name="DNBS01PART6" sheetId="63" r:id="rId19"/>
    <sheet name="DNBS01PART7" sheetId="64" r:id="rId20"/>
    <sheet name="DNBS01PART8" sheetId="65" r:id="rId21"/>
    <sheet name="DNBS01PART9A" sheetId="66" r:id="rId22"/>
    <sheet name="DNBS01PART9B" sheetId="67" r:id="rId23"/>
    <sheet name="DNBS01PART9C" sheetId="59" r:id="rId24"/>
    <sheet name="DNBS01PART9D" sheetId="86" r:id="rId25"/>
    <sheet name="DNBS01PART9E" sheetId="69" r:id="rId26"/>
    <sheet name="DNBS01PART10" sheetId="70" r:id="rId27"/>
    <sheet name="DNBS01PART11" sheetId="71" r:id="rId28"/>
    <sheet name="DNBS01PART12" sheetId="72" r:id="rId29"/>
    <sheet name="DNBS01PART13" sheetId="73" r:id="rId30"/>
    <sheet name="DNBS01PART13A" sheetId="74" r:id="rId31"/>
    <sheet name="DNBS01PART14" sheetId="75" r:id="rId32"/>
    <sheet name="DNBS01PART15" sheetId="76" r:id="rId33"/>
    <sheet name="DNBS01PART16" sheetId="77" r:id="rId34"/>
    <sheet name="DNBS01Annex1" sheetId="78" r:id="rId35"/>
    <sheet name="DNBS01Annex2" sheetId="79" r:id="rId36"/>
    <sheet name="DNBS01Annex3" sheetId="80" r:id="rId37"/>
    <sheet name="DNBS01Annex4" sheetId="81" r:id="rId38"/>
    <sheet name="DNBS01Annex5" sheetId="82" r:id="rId39"/>
    <sheet name="DNBS01Annex6" sheetId="92" r:id="rId40"/>
    <sheet name="DNBS01Annex7" sheetId="93" r:id="rId41"/>
    <sheet name="DNBS01Annex8" sheetId="94" r:id="rId42"/>
    <sheet name="DNBS01Annex9" sheetId="95" r:id="rId43"/>
    <sheet name="DNBS01Annex10" sheetId="96" r:id="rId44"/>
    <sheet name="DNBS01Annex11" sheetId="97" r:id="rId45"/>
    <sheet name="DNBS01Annex12" sheetId="98" r:id="rId46"/>
    <sheet name="DNBS01Annex13" sheetId="85" r:id="rId47"/>
    <sheet name="+TextblockTexts" sheetId="99" state="veryHidden" r:id="rId48"/>
    <sheet name="Sheet2" sheetId="100" state="hidden" r:id="rId49"/>
  </sheets>
  <definedNames>
    <definedName name="_xlnm._FilterDatabase" localSheetId="1" hidden="1">StartUp!#REF!</definedName>
    <definedName name="datasheet_1_13">Data!$A$1:$A$12</definedName>
    <definedName name="datasheet_1_25">Data!$A$13:$A$24</definedName>
    <definedName name="datasheet_1_26">Data!$A$25</definedName>
    <definedName name="datasheet_1_38">Data!$A$26:$A$37</definedName>
    <definedName name="datasheet_1_40">Data!$A$38:$A$39</definedName>
    <definedName name="datasheet_1_42">Data!$A$40:$A$41</definedName>
    <definedName name="ScaleList">StartUp!$L$1:$L$5</definedName>
    <definedName name="UnitList">StartUp!$K$1:$K$172</definedName>
  </definedNames>
  <calcPr calcId="16291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4" i="95" l="1"/>
  <c r="H14" i="95"/>
  <c r="H20" i="77"/>
  <c r="G19" i="77"/>
  <c r="F19" i="77"/>
  <c r="H18" i="77"/>
  <c r="H17" i="77"/>
  <c r="H16" i="77"/>
  <c r="H15" i="77"/>
  <c r="H19" i="77" s="1"/>
  <c r="G25" i="76"/>
  <c r="G19" i="76"/>
  <c r="F19" i="76"/>
  <c r="F25" i="76" s="1"/>
  <c r="F170" i="75"/>
  <c r="F142" i="75"/>
  <c r="F114" i="75"/>
  <c r="F86" i="75"/>
  <c r="G57" i="75"/>
  <c r="G47" i="75"/>
  <c r="F47" i="75"/>
  <c r="G36" i="75"/>
  <c r="F36" i="75"/>
  <c r="A92" i="39" s="1"/>
  <c r="G27" i="75"/>
  <c r="F27" i="75"/>
  <c r="G20" i="75"/>
  <c r="F20" i="75"/>
  <c r="F57" i="74"/>
  <c r="F52" i="74"/>
  <c r="G17" i="74"/>
  <c r="F17" i="74"/>
  <c r="I27" i="73"/>
  <c r="I26" i="73"/>
  <c r="I25" i="73"/>
  <c r="I24" i="73"/>
  <c r="I23" i="73"/>
  <c r="K22" i="73"/>
  <c r="K17" i="73" s="1"/>
  <c r="J22" i="73"/>
  <c r="I22" i="73"/>
  <c r="H22" i="73"/>
  <c r="G22" i="73"/>
  <c r="F22" i="73"/>
  <c r="F17" i="73" s="1"/>
  <c r="I21" i="73"/>
  <c r="I20" i="73"/>
  <c r="I19" i="73"/>
  <c r="I18" i="73" s="1"/>
  <c r="I17" i="73" s="1"/>
  <c r="K18" i="73"/>
  <c r="J18" i="73"/>
  <c r="H18" i="73"/>
  <c r="G18" i="73"/>
  <c r="F18" i="73"/>
  <c r="J17" i="73"/>
  <c r="H17" i="73"/>
  <c r="G17" i="73"/>
  <c r="J25" i="72"/>
  <c r="J20" i="72"/>
  <c r="I20" i="72"/>
  <c r="H20" i="72"/>
  <c r="G20" i="72"/>
  <c r="F20" i="72"/>
  <c r="J15" i="72"/>
  <c r="I15" i="72"/>
  <c r="I25" i="72" s="1"/>
  <c r="H15" i="72"/>
  <c r="H25" i="72" s="1"/>
  <c r="G15" i="72"/>
  <c r="G25" i="72" s="1"/>
  <c r="F15" i="72"/>
  <c r="F25" i="72" s="1"/>
  <c r="G24" i="70"/>
  <c r="F20" i="70"/>
  <c r="G16" i="70"/>
  <c r="G20" i="70" s="1"/>
  <c r="G25" i="70" s="1"/>
  <c r="F16" i="70"/>
  <c r="F48" i="69"/>
  <c r="F44" i="69"/>
  <c r="F55" i="69" s="1"/>
  <c r="I29" i="69"/>
  <c r="H29" i="69"/>
  <c r="G29" i="69"/>
  <c r="F29" i="69"/>
  <c r="I28" i="69"/>
  <c r="H28" i="69"/>
  <c r="G28" i="69"/>
  <c r="F28" i="69"/>
  <c r="K15" i="86"/>
  <c r="G16" i="86" s="1"/>
  <c r="K16" i="86" s="1"/>
  <c r="G17" i="86" s="1"/>
  <c r="K17" i="86" s="1"/>
  <c r="G18" i="86" s="1"/>
  <c r="K18" i="86" s="1"/>
  <c r="G24" i="59"/>
  <c r="G17" i="59"/>
  <c r="G21" i="59" s="1"/>
  <c r="A15" i="39" s="1"/>
  <c r="M34" i="67"/>
  <c r="L34" i="67"/>
  <c r="K34" i="67"/>
  <c r="K16" i="67" s="1"/>
  <c r="J34" i="67"/>
  <c r="J16" i="67" s="1"/>
  <c r="I34" i="67"/>
  <c r="I16" i="67" s="1"/>
  <c r="H34" i="67"/>
  <c r="H16" i="67" s="1"/>
  <c r="G34" i="67"/>
  <c r="F34" i="67"/>
  <c r="F16" i="67" s="1"/>
  <c r="M16" i="67"/>
  <c r="L16" i="67"/>
  <c r="G16" i="67"/>
  <c r="V55" i="66"/>
  <c r="V54" i="66"/>
  <c r="V53" i="66"/>
  <c r="V52" i="66"/>
  <c r="V51" i="66"/>
  <c r="V50" i="66"/>
  <c r="V49" i="66"/>
  <c r="V48" i="66"/>
  <c r="V47" i="66"/>
  <c r="V46" i="66"/>
  <c r="V45" i="66"/>
  <c r="AD44" i="66"/>
  <c r="AC44" i="66"/>
  <c r="AB44" i="66"/>
  <c r="AA44" i="66"/>
  <c r="Z44" i="66"/>
  <c r="Y44" i="66"/>
  <c r="X44" i="66"/>
  <c r="W44" i="66"/>
  <c r="V44" i="66"/>
  <c r="U44" i="66"/>
  <c r="U19" i="66" s="1"/>
  <c r="U17" i="66" s="1"/>
  <c r="T44" i="66"/>
  <c r="S44" i="66"/>
  <c r="R44" i="66"/>
  <c r="Q44" i="66"/>
  <c r="P44" i="66"/>
  <c r="O44" i="66"/>
  <c r="N44" i="66"/>
  <c r="M44" i="66"/>
  <c r="L44" i="66"/>
  <c r="K44" i="66"/>
  <c r="J44" i="66"/>
  <c r="I44" i="66"/>
  <c r="H44" i="66"/>
  <c r="G44" i="66"/>
  <c r="F44" i="66"/>
  <c r="V43" i="66"/>
  <c r="V42" i="66"/>
  <c r="V41" i="66"/>
  <c r="V40" i="66"/>
  <c r="AD39" i="66"/>
  <c r="AC39" i="66"/>
  <c r="AB39" i="66"/>
  <c r="AA39" i="66"/>
  <c r="Z39" i="66"/>
  <c r="Y39" i="66"/>
  <c r="X39" i="66"/>
  <c r="W39" i="66"/>
  <c r="U39" i="66"/>
  <c r="T39" i="66"/>
  <c r="S39" i="66"/>
  <c r="R39" i="66"/>
  <c r="Q39" i="66"/>
  <c r="P39" i="66"/>
  <c r="O39" i="66"/>
  <c r="N39" i="66"/>
  <c r="M39" i="66"/>
  <c r="L39" i="66"/>
  <c r="K39" i="66"/>
  <c r="V39" i="66" s="1"/>
  <c r="J39" i="66"/>
  <c r="I39" i="66"/>
  <c r="H39" i="66"/>
  <c r="G39" i="66"/>
  <c r="F39" i="66"/>
  <c r="V38" i="66"/>
  <c r="V37" i="66"/>
  <c r="V36" i="66"/>
  <c r="V35" i="66"/>
  <c r="V34" i="66"/>
  <c r="V33" i="66"/>
  <c r="AD32" i="66"/>
  <c r="AC32" i="66"/>
  <c r="AB32" i="66"/>
  <c r="AA32" i="66"/>
  <c r="Z32" i="66"/>
  <c r="Y32" i="66"/>
  <c r="Y26" i="66" s="1"/>
  <c r="X32" i="66"/>
  <c r="W32" i="66"/>
  <c r="W26" i="66" s="1"/>
  <c r="W19" i="66" s="1"/>
  <c r="W17" i="66" s="1"/>
  <c r="F17" i="59" s="1"/>
  <c r="U32" i="66"/>
  <c r="T32" i="66"/>
  <c r="T26" i="66" s="1"/>
  <c r="T19" i="66" s="1"/>
  <c r="T17" i="66" s="1"/>
  <c r="S32" i="66"/>
  <c r="S26" i="66" s="1"/>
  <c r="S19" i="66" s="1"/>
  <c r="S17" i="66" s="1"/>
  <c r="R32" i="66"/>
  <c r="R26" i="66" s="1"/>
  <c r="Q32" i="66"/>
  <c r="P32" i="66"/>
  <c r="O32" i="66"/>
  <c r="N32" i="66"/>
  <c r="M32" i="66"/>
  <c r="L32" i="66"/>
  <c r="K32" i="66"/>
  <c r="V32" i="66" s="1"/>
  <c r="J32" i="66"/>
  <c r="I32" i="66"/>
  <c r="I26" i="66" s="1"/>
  <c r="H32" i="66"/>
  <c r="G32" i="66"/>
  <c r="G26" i="66" s="1"/>
  <c r="G19" i="66" s="1"/>
  <c r="G17" i="66" s="1"/>
  <c r="F32" i="66"/>
  <c r="F26" i="66" s="1"/>
  <c r="F19" i="66" s="1"/>
  <c r="F17" i="66" s="1"/>
  <c r="V31" i="66"/>
  <c r="V30" i="66"/>
  <c r="V29" i="66"/>
  <c r="V28" i="66"/>
  <c r="V27" i="66"/>
  <c r="AD26" i="66"/>
  <c r="AC26" i="66"/>
  <c r="AB26" i="66"/>
  <c r="AA26" i="66"/>
  <c r="Z26" i="66"/>
  <c r="X26" i="66"/>
  <c r="U26" i="66"/>
  <c r="Q26" i="66"/>
  <c r="Q19" i="66" s="1"/>
  <c r="Q17" i="66" s="1"/>
  <c r="P26" i="66"/>
  <c r="P19" i="66" s="1"/>
  <c r="P17" i="66" s="1"/>
  <c r="O26" i="66"/>
  <c r="N26" i="66"/>
  <c r="M26" i="66"/>
  <c r="L26" i="66"/>
  <c r="K26" i="66"/>
  <c r="J26" i="66"/>
  <c r="H26" i="66"/>
  <c r="V25" i="66"/>
  <c r="V24" i="66"/>
  <c r="V23" i="66"/>
  <c r="V22" i="66"/>
  <c r="AD21" i="66"/>
  <c r="AD19" i="66" s="1"/>
  <c r="AD17" i="66" s="1"/>
  <c r="AC21" i="66"/>
  <c r="AC19" i="66" s="1"/>
  <c r="AC17" i="66" s="1"/>
  <c r="AB21" i="66"/>
  <c r="AB19" i="66" s="1"/>
  <c r="AB17" i="66" s="1"/>
  <c r="AA21" i="66"/>
  <c r="AA19" i="66" s="1"/>
  <c r="AA17" i="66" s="1"/>
  <c r="Z21" i="66"/>
  <c r="Z19" i="66" s="1"/>
  <c r="Z17" i="66" s="1"/>
  <c r="F20" i="59" s="1"/>
  <c r="Y21" i="66"/>
  <c r="Y19" i="66" s="1"/>
  <c r="Y17" i="66" s="1"/>
  <c r="F19" i="59" s="1"/>
  <c r="X21" i="66"/>
  <c r="W21" i="66"/>
  <c r="U21" i="66"/>
  <c r="T21" i="66"/>
  <c r="S21" i="66"/>
  <c r="R21" i="66"/>
  <c r="R19" i="66" s="1"/>
  <c r="R17" i="66" s="1"/>
  <c r="Q21" i="66"/>
  <c r="P21" i="66"/>
  <c r="O21" i="66"/>
  <c r="O19" i="66" s="1"/>
  <c r="O17" i="66" s="1"/>
  <c r="N21" i="66"/>
  <c r="N19" i="66" s="1"/>
  <c r="N17" i="66" s="1"/>
  <c r="M21" i="66"/>
  <c r="M19" i="66" s="1"/>
  <c r="M17" i="66" s="1"/>
  <c r="L21" i="66"/>
  <c r="L19" i="66" s="1"/>
  <c r="L17" i="66" s="1"/>
  <c r="K21" i="66"/>
  <c r="K19" i="66" s="1"/>
  <c r="J21" i="66"/>
  <c r="J19" i="66" s="1"/>
  <c r="J17" i="66" s="1"/>
  <c r="I21" i="66"/>
  <c r="I19" i="66" s="1"/>
  <c r="I17" i="66" s="1"/>
  <c r="H21" i="66"/>
  <c r="G21" i="66"/>
  <c r="F21" i="66"/>
  <c r="V20" i="66"/>
  <c r="X19" i="66"/>
  <c r="X17" i="66" s="1"/>
  <c r="F18" i="59" s="1"/>
  <c r="H19" i="66"/>
  <c r="H17" i="66" s="1"/>
  <c r="V18" i="66"/>
  <c r="F15" i="64"/>
  <c r="F21" i="64" s="1"/>
  <c r="F123" i="63"/>
  <c r="F109" i="63"/>
  <c r="F106" i="63"/>
  <c r="F101" i="63"/>
  <c r="F96" i="63"/>
  <c r="F82" i="63"/>
  <c r="F78" i="63"/>
  <c r="F76" i="63"/>
  <c r="F75" i="63" s="1"/>
  <c r="F72" i="63"/>
  <c r="F68" i="63"/>
  <c r="F65" i="63"/>
  <c r="F64" i="63"/>
  <c r="F61" i="63" s="1"/>
  <c r="F42" i="63"/>
  <c r="F41" i="63"/>
  <c r="F37" i="63"/>
  <c r="F47" i="63" s="1"/>
  <c r="F31" i="63"/>
  <c r="F26" i="63"/>
  <c r="F20" i="63"/>
  <c r="F16" i="63"/>
  <c r="J61" i="62"/>
  <c r="I61" i="62"/>
  <c r="H61" i="62"/>
  <c r="G61" i="62"/>
  <c r="J46" i="62"/>
  <c r="M31" i="62"/>
  <c r="L31" i="62"/>
  <c r="K31" i="62"/>
  <c r="J31" i="62"/>
  <c r="I31" i="62"/>
  <c r="H31" i="62"/>
  <c r="G31" i="62"/>
  <c r="N16" i="62"/>
  <c r="N31" i="62" s="1"/>
  <c r="H61" i="61"/>
  <c r="G61" i="61"/>
  <c r="F61" i="61"/>
  <c r="E61" i="61"/>
  <c r="H46" i="61"/>
  <c r="J31" i="61"/>
  <c r="I31" i="61"/>
  <c r="H31" i="61"/>
  <c r="G31" i="61"/>
  <c r="F31" i="61"/>
  <c r="E31" i="61"/>
  <c r="K16" i="61"/>
  <c r="K31" i="61" s="1"/>
  <c r="K65" i="60"/>
  <c r="J65" i="60"/>
  <c r="I65" i="60"/>
  <c r="H65" i="60"/>
  <c r="G65" i="60"/>
  <c r="F65" i="60"/>
  <c r="E65" i="60"/>
  <c r="J33" i="60"/>
  <c r="I33" i="60"/>
  <c r="H33" i="60"/>
  <c r="G33" i="60"/>
  <c r="F33" i="60"/>
  <c r="E33" i="60"/>
  <c r="J17" i="60"/>
  <c r="N24" i="68"/>
  <c r="N23" i="68"/>
  <c r="N22" i="68"/>
  <c r="N21" i="68"/>
  <c r="N20" i="68"/>
  <c r="N18" i="68" s="1"/>
  <c r="N19" i="68"/>
  <c r="M18" i="68"/>
  <c r="L18" i="68"/>
  <c r="K18" i="68"/>
  <c r="J18" i="68"/>
  <c r="I18" i="68"/>
  <c r="H18" i="68"/>
  <c r="G18" i="68"/>
  <c r="F18" i="68"/>
  <c r="N17" i="68"/>
  <c r="N16" i="68"/>
  <c r="N15" i="68"/>
  <c r="M15" i="68"/>
  <c r="L15" i="68"/>
  <c r="K15" i="68"/>
  <c r="J15" i="68"/>
  <c r="I15" i="68"/>
  <c r="H15" i="68"/>
  <c r="G15" i="68"/>
  <c r="F15" i="68"/>
  <c r="F60" i="58"/>
  <c r="F45" i="58"/>
  <c r="F64" i="58" s="1"/>
  <c r="F33" i="58"/>
  <c r="F28" i="58"/>
  <c r="F25" i="58"/>
  <c r="F22" i="58"/>
  <c r="F19" i="58" s="1"/>
  <c r="F18" i="58" s="1"/>
  <c r="F41" i="58" s="1"/>
  <c r="F12" i="58"/>
  <c r="F11" i="58"/>
  <c r="F66" i="91"/>
  <c r="F47" i="91"/>
  <c r="F43" i="91"/>
  <c r="F35" i="91"/>
  <c r="F28" i="91"/>
  <c r="F27" i="91"/>
  <c r="F20" i="91"/>
  <c r="F16" i="91"/>
  <c r="F104" i="90"/>
  <c r="F98" i="90"/>
  <c r="F77" i="90"/>
  <c r="F69" i="90"/>
  <c r="F62" i="90"/>
  <c r="F57" i="90" s="1"/>
  <c r="F94" i="90" s="1"/>
  <c r="F59" i="90"/>
  <c r="F44" i="90"/>
  <c r="F35" i="90"/>
  <c r="F34" i="90"/>
  <c r="F21" i="90"/>
  <c r="F16" i="90"/>
  <c r="F13" i="90"/>
  <c r="C392" i="54"/>
  <c r="B392" i="54"/>
  <c r="C391" i="54"/>
  <c r="B391" i="54"/>
  <c r="C390" i="54"/>
  <c r="B390" i="54"/>
  <c r="C389" i="54"/>
  <c r="B389" i="54"/>
  <c r="C388" i="54"/>
  <c r="B388" i="54"/>
  <c r="C387" i="54"/>
  <c r="B387" i="54"/>
  <c r="C386" i="54"/>
  <c r="B386" i="54"/>
  <c r="C385" i="54"/>
  <c r="B385" i="54"/>
  <c r="C384" i="54"/>
  <c r="B384" i="54"/>
  <c r="C383" i="54"/>
  <c r="B383" i="54"/>
  <c r="C382" i="54"/>
  <c r="B382" i="54"/>
  <c r="C381" i="54"/>
  <c r="B381" i="54"/>
  <c r="C380" i="54"/>
  <c r="B380" i="54"/>
  <c r="C379" i="54"/>
  <c r="B379" i="54"/>
  <c r="C378" i="54"/>
  <c r="B378" i="54"/>
  <c r="C377" i="54"/>
  <c r="B377" i="54"/>
  <c r="C376" i="54"/>
  <c r="B376" i="54"/>
  <c r="C375" i="54"/>
  <c r="B375" i="54"/>
  <c r="C374" i="54"/>
  <c r="B374" i="54"/>
  <c r="C373" i="54"/>
  <c r="B373" i="54"/>
  <c r="C372" i="54"/>
  <c r="B372" i="54"/>
  <c r="C371" i="54"/>
  <c r="B371" i="54"/>
  <c r="C370" i="54"/>
  <c r="B370" i="54"/>
  <c r="C369" i="54"/>
  <c r="B369" i="54"/>
  <c r="C368" i="54"/>
  <c r="B368" i="54"/>
  <c r="C367" i="54"/>
  <c r="B367" i="54"/>
  <c r="C366" i="54"/>
  <c r="B366" i="54"/>
  <c r="C365" i="54"/>
  <c r="B365" i="54"/>
  <c r="C364" i="54"/>
  <c r="B364" i="54"/>
  <c r="C363" i="54"/>
  <c r="B363" i="54"/>
  <c r="C362" i="54"/>
  <c r="B362" i="54"/>
  <c r="C361" i="54"/>
  <c r="B361" i="54"/>
  <c r="C360" i="54"/>
  <c r="B360" i="54"/>
  <c r="C359" i="54"/>
  <c r="B359" i="54"/>
  <c r="C358" i="54"/>
  <c r="B358" i="54"/>
  <c r="C357" i="54"/>
  <c r="B357" i="54"/>
  <c r="C356" i="54"/>
  <c r="B356" i="54"/>
  <c r="C355" i="54"/>
  <c r="B355" i="54"/>
  <c r="C354" i="54"/>
  <c r="B354" i="54"/>
  <c r="C353" i="54"/>
  <c r="B353" i="54"/>
  <c r="C352" i="54"/>
  <c r="B352" i="54"/>
  <c r="C351" i="54"/>
  <c r="B351" i="54"/>
  <c r="C350" i="54"/>
  <c r="B350" i="54"/>
  <c r="C349" i="54"/>
  <c r="B349" i="54"/>
  <c r="C348" i="54"/>
  <c r="B348" i="54"/>
  <c r="C347" i="54"/>
  <c r="B347" i="54"/>
  <c r="C346" i="54"/>
  <c r="B346" i="54"/>
  <c r="C345" i="54"/>
  <c r="B345" i="54"/>
  <c r="C344" i="54"/>
  <c r="B344" i="54"/>
  <c r="C343" i="54"/>
  <c r="B343" i="54"/>
  <c r="C342" i="54"/>
  <c r="B342" i="54"/>
  <c r="C341" i="54"/>
  <c r="B341" i="54"/>
  <c r="C340" i="54"/>
  <c r="B340" i="54"/>
  <c r="C339" i="54"/>
  <c r="B339" i="54"/>
  <c r="C338" i="54"/>
  <c r="B338" i="54"/>
  <c r="C337" i="54"/>
  <c r="B337" i="54"/>
  <c r="C336" i="54"/>
  <c r="B336" i="54"/>
  <c r="C335" i="54"/>
  <c r="B335" i="54"/>
  <c r="C334" i="54"/>
  <c r="B334" i="54"/>
  <c r="C333" i="54"/>
  <c r="B333" i="54"/>
  <c r="C332" i="54"/>
  <c r="B332" i="54"/>
  <c r="C331" i="54"/>
  <c r="B331" i="54"/>
  <c r="C330" i="54"/>
  <c r="B330" i="54"/>
  <c r="C329" i="54"/>
  <c r="B329" i="54"/>
  <c r="C328" i="54"/>
  <c r="B328" i="54"/>
  <c r="C327" i="54"/>
  <c r="B327" i="54"/>
  <c r="C326" i="54"/>
  <c r="B326" i="54"/>
  <c r="C325" i="54"/>
  <c r="B325" i="54"/>
  <c r="C324" i="54"/>
  <c r="B324" i="54"/>
  <c r="C323" i="54"/>
  <c r="B323" i="54"/>
  <c r="C322" i="54"/>
  <c r="B322" i="54"/>
  <c r="C321" i="54"/>
  <c r="B321" i="54"/>
  <c r="C320" i="54"/>
  <c r="B320" i="54"/>
  <c r="C319" i="54"/>
  <c r="B319" i="54"/>
  <c r="C318" i="54"/>
  <c r="B318" i="54"/>
  <c r="C317" i="54"/>
  <c r="B317" i="54"/>
  <c r="C316" i="54"/>
  <c r="B316" i="54"/>
  <c r="C315" i="54"/>
  <c r="B315" i="54"/>
  <c r="C314" i="54"/>
  <c r="B314" i="54"/>
  <c r="C313" i="54"/>
  <c r="B313" i="54"/>
  <c r="C312" i="54"/>
  <c r="B312" i="54"/>
  <c r="C311" i="54"/>
  <c r="B311" i="54"/>
  <c r="C310" i="54"/>
  <c r="B310" i="54"/>
  <c r="C309" i="54"/>
  <c r="B309" i="54"/>
  <c r="C308" i="54"/>
  <c r="B308" i="54"/>
  <c r="C307" i="54"/>
  <c r="B307" i="54"/>
  <c r="C306" i="54"/>
  <c r="B306" i="54"/>
  <c r="C305" i="54"/>
  <c r="B305" i="54"/>
  <c r="C304" i="54"/>
  <c r="B304" i="54"/>
  <c r="C303" i="54"/>
  <c r="B303" i="54"/>
  <c r="C302" i="54"/>
  <c r="B302" i="54"/>
  <c r="C301" i="54"/>
  <c r="B301" i="54"/>
  <c r="C300" i="54"/>
  <c r="B300" i="54"/>
  <c r="C299" i="54"/>
  <c r="B299" i="54"/>
  <c r="C298" i="54"/>
  <c r="B298" i="54"/>
  <c r="C297" i="54"/>
  <c r="B297" i="54"/>
  <c r="C296" i="54"/>
  <c r="B296" i="54"/>
  <c r="C295" i="54"/>
  <c r="B295" i="54"/>
  <c r="C294" i="54"/>
  <c r="B294" i="54"/>
  <c r="C293" i="54"/>
  <c r="B293" i="54"/>
  <c r="C292" i="54"/>
  <c r="B292" i="54"/>
  <c r="C291" i="54"/>
  <c r="B291" i="54"/>
  <c r="C290" i="54"/>
  <c r="B290" i="54"/>
  <c r="C289" i="54"/>
  <c r="B289" i="54"/>
  <c r="C288" i="54"/>
  <c r="B288" i="54"/>
  <c r="C287" i="54"/>
  <c r="B287" i="54"/>
  <c r="C286" i="54"/>
  <c r="B286" i="54"/>
  <c r="C285" i="54"/>
  <c r="B285" i="54"/>
  <c r="C284" i="54"/>
  <c r="B284" i="54"/>
  <c r="C283" i="54"/>
  <c r="B283" i="54"/>
  <c r="C282" i="54"/>
  <c r="B282" i="54"/>
  <c r="C281" i="54"/>
  <c r="B281" i="54"/>
  <c r="C280" i="54"/>
  <c r="B280" i="54"/>
  <c r="C279" i="54"/>
  <c r="B279" i="54"/>
  <c r="C278" i="54"/>
  <c r="B278" i="54"/>
  <c r="C277" i="54"/>
  <c r="B277" i="54"/>
  <c r="C276" i="54"/>
  <c r="B276" i="54"/>
  <c r="C275" i="54"/>
  <c r="B275" i="54"/>
  <c r="C274" i="54"/>
  <c r="B274" i="54"/>
  <c r="C273" i="54"/>
  <c r="B273" i="54"/>
  <c r="C272" i="54"/>
  <c r="B272" i="54"/>
  <c r="C271" i="54"/>
  <c r="B271" i="54"/>
  <c r="C270" i="54"/>
  <c r="B270" i="54"/>
  <c r="C269" i="54"/>
  <c r="B269" i="54"/>
  <c r="C268" i="54"/>
  <c r="B268" i="54"/>
  <c r="C267" i="54"/>
  <c r="B267" i="54"/>
  <c r="C266" i="54"/>
  <c r="B266" i="54"/>
  <c r="C265" i="54"/>
  <c r="B265" i="54"/>
  <c r="C264" i="54"/>
  <c r="B264" i="54"/>
  <c r="C263" i="54"/>
  <c r="B263" i="54"/>
  <c r="C262" i="54"/>
  <c r="B262" i="54"/>
  <c r="C261" i="54"/>
  <c r="B261" i="54"/>
  <c r="C260" i="54"/>
  <c r="B260" i="54"/>
  <c r="C259" i="54"/>
  <c r="B259" i="54"/>
  <c r="C258" i="54"/>
  <c r="B258" i="54"/>
  <c r="C257" i="54"/>
  <c r="B257" i="54"/>
  <c r="C256" i="54"/>
  <c r="B256" i="54"/>
  <c r="C255" i="54"/>
  <c r="B255" i="54"/>
  <c r="C254" i="54"/>
  <c r="B254" i="54"/>
  <c r="C253" i="54"/>
  <c r="B253" i="54"/>
  <c r="C252" i="54"/>
  <c r="B252" i="54"/>
  <c r="C251" i="54"/>
  <c r="B251" i="54"/>
  <c r="C250" i="54"/>
  <c r="B250" i="54"/>
  <c r="C249" i="54"/>
  <c r="B249" i="54"/>
  <c r="C248" i="54"/>
  <c r="B248" i="54"/>
  <c r="C247" i="54"/>
  <c r="B247" i="54"/>
  <c r="C246" i="54"/>
  <c r="B246" i="54"/>
  <c r="C245" i="54"/>
  <c r="B245" i="54"/>
  <c r="C244" i="54"/>
  <c r="B244" i="54"/>
  <c r="C243" i="54"/>
  <c r="B243" i="54"/>
  <c r="C242" i="54"/>
  <c r="B242" i="54"/>
  <c r="C241" i="54"/>
  <c r="B241" i="54"/>
  <c r="C240" i="54"/>
  <c r="B240" i="54"/>
  <c r="C239" i="54"/>
  <c r="B239" i="54"/>
  <c r="C238" i="54"/>
  <c r="B238" i="54"/>
  <c r="C237" i="54"/>
  <c r="B237" i="54"/>
  <c r="C236" i="54"/>
  <c r="B236" i="54"/>
  <c r="C235" i="54"/>
  <c r="B235" i="54"/>
  <c r="C234" i="54"/>
  <c r="B234" i="54"/>
  <c r="C233" i="54"/>
  <c r="B233" i="54"/>
  <c r="C232" i="54"/>
  <c r="B232" i="54"/>
  <c r="C231" i="54"/>
  <c r="B231" i="54"/>
  <c r="C230" i="54"/>
  <c r="B230" i="54"/>
  <c r="C229" i="54"/>
  <c r="B229" i="54"/>
  <c r="C228" i="54"/>
  <c r="B228" i="54"/>
  <c r="C227" i="54"/>
  <c r="B227" i="54"/>
  <c r="C226" i="54"/>
  <c r="B226" i="54"/>
  <c r="C225" i="54"/>
  <c r="B225" i="54"/>
  <c r="C224" i="54"/>
  <c r="B224" i="54"/>
  <c r="C223" i="54"/>
  <c r="B223" i="54"/>
  <c r="C222" i="54"/>
  <c r="B222" i="54"/>
  <c r="C221" i="54"/>
  <c r="B221" i="54"/>
  <c r="C220" i="54"/>
  <c r="B220" i="54"/>
  <c r="C219" i="54"/>
  <c r="B219" i="54"/>
  <c r="C218" i="54"/>
  <c r="B218" i="54"/>
  <c r="C217" i="54"/>
  <c r="B217" i="54"/>
  <c r="C216" i="54"/>
  <c r="B216" i="54"/>
  <c r="C215" i="54"/>
  <c r="B215" i="54"/>
  <c r="C214" i="54"/>
  <c r="B214" i="54"/>
  <c r="C213" i="54"/>
  <c r="B213" i="54"/>
  <c r="C212" i="54"/>
  <c r="B212" i="54"/>
  <c r="C211" i="54"/>
  <c r="B211" i="54"/>
  <c r="C210" i="54"/>
  <c r="B210" i="54"/>
  <c r="C209" i="54"/>
  <c r="B209" i="54"/>
  <c r="C208" i="54"/>
  <c r="B208" i="54"/>
  <c r="C207" i="54"/>
  <c r="B207" i="54"/>
  <c r="C206" i="54"/>
  <c r="B206" i="54"/>
  <c r="C205" i="54"/>
  <c r="B205" i="54"/>
  <c r="C204" i="54"/>
  <c r="B204" i="54"/>
  <c r="C203" i="54"/>
  <c r="B203" i="54"/>
  <c r="C202" i="54"/>
  <c r="B202" i="54"/>
  <c r="C201" i="54"/>
  <c r="B201" i="54"/>
  <c r="C200" i="54"/>
  <c r="B200" i="54"/>
  <c r="C199" i="54"/>
  <c r="B199" i="54"/>
  <c r="C198" i="54"/>
  <c r="B198" i="54"/>
  <c r="C197" i="54"/>
  <c r="B197" i="54"/>
  <c r="C196" i="54"/>
  <c r="B196" i="54"/>
  <c r="C195" i="54"/>
  <c r="B195" i="54"/>
  <c r="C194" i="54"/>
  <c r="B194" i="54"/>
  <c r="C193" i="54"/>
  <c r="B193" i="54"/>
  <c r="C192" i="54"/>
  <c r="B192" i="54"/>
  <c r="C191" i="54"/>
  <c r="B191" i="54"/>
  <c r="C190" i="54"/>
  <c r="B190" i="54"/>
  <c r="C189" i="54"/>
  <c r="B189" i="54"/>
  <c r="C188" i="54"/>
  <c r="B188" i="54"/>
  <c r="C187" i="54"/>
  <c r="B187" i="54"/>
  <c r="C186" i="54"/>
  <c r="B186" i="54"/>
  <c r="C185" i="54"/>
  <c r="B185" i="54"/>
  <c r="C184" i="54"/>
  <c r="B184" i="54"/>
  <c r="C183" i="54"/>
  <c r="B183" i="54"/>
  <c r="C182" i="54"/>
  <c r="B182" i="54"/>
  <c r="C181" i="54"/>
  <c r="B181" i="54"/>
  <c r="C180" i="54"/>
  <c r="B180" i="54"/>
  <c r="C179" i="54"/>
  <c r="B179" i="54"/>
  <c r="C178" i="54"/>
  <c r="B178" i="54"/>
  <c r="C177" i="54"/>
  <c r="B177" i="54"/>
  <c r="C176" i="54"/>
  <c r="B176" i="54"/>
  <c r="C175" i="54"/>
  <c r="B175" i="54"/>
  <c r="C174" i="54"/>
  <c r="B174" i="54"/>
  <c r="C173" i="54"/>
  <c r="B173" i="54"/>
  <c r="C172" i="54"/>
  <c r="B172" i="54"/>
  <c r="C171" i="54"/>
  <c r="B171" i="54"/>
  <c r="C170" i="54"/>
  <c r="B170" i="54"/>
  <c r="C169" i="54"/>
  <c r="B169" i="54"/>
  <c r="C168" i="54"/>
  <c r="B168" i="54"/>
  <c r="C167" i="54"/>
  <c r="B167" i="54"/>
  <c r="C166" i="54"/>
  <c r="B166" i="54"/>
  <c r="C165" i="54"/>
  <c r="B165" i="54"/>
  <c r="C164" i="54"/>
  <c r="B164" i="54"/>
  <c r="C163" i="54"/>
  <c r="B163" i="54"/>
  <c r="C162" i="54"/>
  <c r="B162" i="54"/>
  <c r="C161" i="54"/>
  <c r="B161" i="54"/>
  <c r="C160" i="54"/>
  <c r="B160" i="54"/>
  <c r="C159" i="54"/>
  <c r="B159" i="54"/>
  <c r="C158" i="54"/>
  <c r="B158" i="54"/>
  <c r="C157" i="54"/>
  <c r="B157" i="54"/>
  <c r="C156" i="54"/>
  <c r="B156" i="54"/>
  <c r="C155" i="54"/>
  <c r="B155" i="54"/>
  <c r="C154" i="54"/>
  <c r="B154" i="54"/>
  <c r="C153" i="54"/>
  <c r="B153" i="54"/>
  <c r="C152" i="54"/>
  <c r="B152" i="54"/>
  <c r="C151" i="54"/>
  <c r="B151" i="54"/>
  <c r="C150" i="54"/>
  <c r="B150" i="54"/>
  <c r="C149" i="54"/>
  <c r="B149" i="54"/>
  <c r="C148" i="54"/>
  <c r="B148" i="54"/>
  <c r="C147" i="54"/>
  <c r="B147" i="54"/>
  <c r="C146" i="54"/>
  <c r="B146" i="54"/>
  <c r="C145" i="54"/>
  <c r="B145" i="54"/>
  <c r="C144" i="54"/>
  <c r="B144" i="54"/>
  <c r="C143" i="54"/>
  <c r="B143" i="54"/>
  <c r="C142" i="54"/>
  <c r="B142" i="54"/>
  <c r="C141" i="54"/>
  <c r="B141" i="54"/>
  <c r="C140" i="54"/>
  <c r="B140" i="54"/>
  <c r="C139" i="54"/>
  <c r="B139" i="54"/>
  <c r="C138" i="54"/>
  <c r="B138" i="54"/>
  <c r="C137" i="54"/>
  <c r="B137" i="54"/>
  <c r="C136" i="54"/>
  <c r="B136" i="54"/>
  <c r="C135" i="54"/>
  <c r="B135" i="54"/>
  <c r="C134" i="54"/>
  <c r="B134" i="54"/>
  <c r="C133" i="54"/>
  <c r="B133" i="54"/>
  <c r="C132" i="54"/>
  <c r="B132" i="54"/>
  <c r="C131" i="54"/>
  <c r="B131" i="54"/>
  <c r="C130" i="54"/>
  <c r="B130" i="54"/>
  <c r="C129" i="54"/>
  <c r="B129" i="54"/>
  <c r="C128" i="54"/>
  <c r="B128" i="54"/>
  <c r="C127" i="54"/>
  <c r="B127" i="54"/>
  <c r="C126" i="54"/>
  <c r="B126" i="54"/>
  <c r="C125" i="54"/>
  <c r="B125" i="54"/>
  <c r="C124" i="54"/>
  <c r="B124" i="54"/>
  <c r="C123" i="54"/>
  <c r="B123" i="54"/>
  <c r="C122" i="54"/>
  <c r="B122" i="54"/>
  <c r="C121" i="54"/>
  <c r="B121" i="54"/>
  <c r="C120" i="54"/>
  <c r="B120" i="54"/>
  <c r="C119" i="54"/>
  <c r="B119" i="54"/>
  <c r="C118" i="54"/>
  <c r="B118" i="54"/>
  <c r="C117" i="54"/>
  <c r="B117" i="54"/>
  <c r="C116" i="54"/>
  <c r="B116" i="54"/>
  <c r="C115" i="54"/>
  <c r="B115" i="54"/>
  <c r="C114" i="54"/>
  <c r="B114" i="54"/>
  <c r="C113" i="54"/>
  <c r="B113" i="54"/>
  <c r="C112" i="54"/>
  <c r="B112" i="54"/>
  <c r="C111" i="54"/>
  <c r="B111" i="54"/>
  <c r="C110" i="54"/>
  <c r="B110" i="54"/>
  <c r="C109" i="54"/>
  <c r="B109" i="54"/>
  <c r="C108" i="54"/>
  <c r="B108" i="54"/>
  <c r="C107" i="54"/>
  <c r="B107" i="54"/>
  <c r="C106" i="54"/>
  <c r="B106" i="54"/>
  <c r="C105" i="54"/>
  <c r="B105" i="54"/>
  <c r="C104" i="54"/>
  <c r="B104" i="54"/>
  <c r="C103" i="54"/>
  <c r="B103" i="54"/>
  <c r="C102" i="54"/>
  <c r="B102" i="54"/>
  <c r="C101" i="54"/>
  <c r="B101" i="54"/>
  <c r="C100" i="54"/>
  <c r="B100" i="54"/>
  <c r="C99" i="54"/>
  <c r="B99" i="54"/>
  <c r="C98" i="54"/>
  <c r="B98" i="54"/>
  <c r="C97" i="54"/>
  <c r="B97" i="54"/>
  <c r="C96" i="54"/>
  <c r="B96" i="54"/>
  <c r="C95" i="54"/>
  <c r="B95" i="54"/>
  <c r="C94" i="54"/>
  <c r="B94" i="54"/>
  <c r="C93" i="54"/>
  <c r="B93" i="54"/>
  <c r="C92" i="54"/>
  <c r="B92" i="54"/>
  <c r="C91" i="54"/>
  <c r="B91" i="54"/>
  <c r="C90" i="54"/>
  <c r="B90" i="54"/>
  <c r="C89" i="54"/>
  <c r="B89" i="54"/>
  <c r="C88" i="54"/>
  <c r="B88" i="54"/>
  <c r="C87" i="54"/>
  <c r="B87" i="54"/>
  <c r="C86" i="54"/>
  <c r="B86" i="54"/>
  <c r="C85" i="54"/>
  <c r="B85" i="54"/>
  <c r="C84" i="54"/>
  <c r="B84" i="54"/>
  <c r="C83" i="54"/>
  <c r="B83" i="54"/>
  <c r="C82" i="54"/>
  <c r="B82" i="54"/>
  <c r="C81" i="54"/>
  <c r="B81" i="54"/>
  <c r="C80" i="54"/>
  <c r="B80" i="54"/>
  <c r="C79" i="54"/>
  <c r="B79" i="54"/>
  <c r="C78" i="54"/>
  <c r="B78" i="54"/>
  <c r="C77" i="54"/>
  <c r="B77" i="54"/>
  <c r="C76" i="54"/>
  <c r="B76" i="54"/>
  <c r="C75" i="54"/>
  <c r="B75" i="54"/>
  <c r="C74" i="54"/>
  <c r="B74" i="54"/>
  <c r="C73" i="54"/>
  <c r="B73" i="54"/>
  <c r="C72" i="54"/>
  <c r="B72" i="54"/>
  <c r="C71" i="54"/>
  <c r="B71" i="54"/>
  <c r="C70" i="54"/>
  <c r="B70" i="54"/>
  <c r="C69" i="54"/>
  <c r="B69" i="54"/>
  <c r="C68" i="54"/>
  <c r="B68" i="54"/>
  <c r="C67" i="54"/>
  <c r="B67" i="54"/>
  <c r="C66" i="54"/>
  <c r="B66" i="54"/>
  <c r="C65" i="54"/>
  <c r="B65" i="54"/>
  <c r="C64" i="54"/>
  <c r="B64" i="54"/>
  <c r="C63" i="54"/>
  <c r="B63" i="54"/>
  <c r="C62" i="54"/>
  <c r="B62" i="54"/>
  <c r="C61" i="54"/>
  <c r="B61" i="54"/>
  <c r="C60" i="54"/>
  <c r="B60" i="54"/>
  <c r="C59" i="54"/>
  <c r="B59" i="54"/>
  <c r="C58" i="54"/>
  <c r="B58" i="54"/>
  <c r="C57" i="54"/>
  <c r="B57" i="54"/>
  <c r="C56" i="54"/>
  <c r="B56" i="54"/>
  <c r="C55" i="54"/>
  <c r="B55" i="54"/>
  <c r="C54" i="54"/>
  <c r="B54" i="54"/>
  <c r="C53" i="54"/>
  <c r="B53" i="54"/>
  <c r="C52" i="54"/>
  <c r="B52" i="54"/>
  <c r="C51" i="54"/>
  <c r="B51" i="54"/>
  <c r="C50" i="54"/>
  <c r="B50" i="54"/>
  <c r="C49" i="54"/>
  <c r="B49" i="54"/>
  <c r="C48" i="54"/>
  <c r="B48" i="54"/>
  <c r="C47" i="54"/>
  <c r="B47" i="54"/>
  <c r="C46" i="54"/>
  <c r="B46" i="54"/>
  <c r="C45" i="54"/>
  <c r="B45" i="54"/>
  <c r="C44" i="54"/>
  <c r="B44" i="54"/>
  <c r="C43" i="54"/>
  <c r="B43" i="54"/>
  <c r="C42" i="54"/>
  <c r="B42" i="54"/>
  <c r="C41" i="54"/>
  <c r="B41" i="54"/>
  <c r="C40" i="54"/>
  <c r="B40" i="54"/>
  <c r="C39" i="54"/>
  <c r="B39" i="54"/>
  <c r="C38" i="54"/>
  <c r="B38" i="54"/>
  <c r="C37" i="54"/>
  <c r="B37" i="54"/>
  <c r="C36" i="54"/>
  <c r="B36" i="54"/>
  <c r="C35" i="54"/>
  <c r="B35" i="54"/>
  <c r="C34" i="54"/>
  <c r="B34" i="54"/>
  <c r="C33" i="54"/>
  <c r="B33" i="54"/>
  <c r="C32" i="54"/>
  <c r="B32" i="54"/>
  <c r="C31" i="54"/>
  <c r="B31" i="54"/>
  <c r="C30" i="54"/>
  <c r="B30" i="54"/>
  <c r="C29" i="54"/>
  <c r="B29" i="54"/>
  <c r="C28" i="54"/>
  <c r="B28" i="54"/>
  <c r="C27" i="54"/>
  <c r="B27" i="54"/>
  <c r="C26" i="54"/>
  <c r="B26" i="54"/>
  <c r="C25" i="54"/>
  <c r="B25" i="54"/>
  <c r="C24" i="54"/>
  <c r="B24" i="54"/>
  <c r="C23" i="54"/>
  <c r="B23" i="54"/>
  <c r="C22" i="54"/>
  <c r="B22" i="54"/>
  <c r="C21" i="54"/>
  <c r="B21" i="54"/>
  <c r="C20" i="54"/>
  <c r="B20" i="54"/>
  <c r="C19" i="54"/>
  <c r="B19" i="54"/>
  <c r="C18" i="54"/>
  <c r="B18" i="54"/>
  <c r="C17" i="54"/>
  <c r="B17" i="54"/>
  <c r="C16" i="54"/>
  <c r="B16" i="54"/>
  <c r="C15" i="54"/>
  <c r="B15" i="54"/>
  <c r="C14" i="54"/>
  <c r="B14" i="54"/>
  <c r="C13" i="54"/>
  <c r="B13" i="54"/>
  <c r="C12" i="54"/>
  <c r="B12" i="54"/>
  <c r="C11" i="54"/>
  <c r="B11" i="54"/>
  <c r="C10" i="54"/>
  <c r="B10" i="54"/>
  <c r="C9" i="54"/>
  <c r="B9" i="54"/>
  <c r="C8" i="54"/>
  <c r="B8" i="54"/>
  <c r="C7" i="54"/>
  <c r="B7" i="54"/>
  <c r="C6" i="54"/>
  <c r="B6" i="54"/>
  <c r="C5" i="54"/>
  <c r="B5" i="54"/>
  <c r="C4" i="54"/>
  <c r="B4" i="54"/>
  <c r="C3" i="54"/>
  <c r="B3" i="54"/>
  <c r="C2" i="54"/>
  <c r="B2" i="54"/>
  <c r="C1" i="54"/>
  <c r="B1" i="54"/>
  <c r="A172" i="39"/>
  <c r="A171" i="39"/>
  <c r="A170" i="39"/>
  <c r="A169" i="39"/>
  <c r="A168" i="39"/>
  <c r="A167" i="39"/>
  <c r="A166" i="39"/>
  <c r="A165" i="39"/>
  <c r="A164" i="39"/>
  <c r="A163" i="39"/>
  <c r="A162" i="39"/>
  <c r="A161" i="39"/>
  <c r="A160" i="39"/>
  <c r="A159" i="39"/>
  <c r="A158" i="39"/>
  <c r="A157" i="39"/>
  <c r="A156" i="39"/>
  <c r="A155" i="39"/>
  <c r="A154" i="39"/>
  <c r="A153" i="39"/>
  <c r="A152" i="39"/>
  <c r="A151" i="39"/>
  <c r="A150" i="39"/>
  <c r="A149" i="39"/>
  <c r="A148" i="39"/>
  <c r="A147" i="39"/>
  <c r="A146" i="39"/>
  <c r="A145" i="39"/>
  <c r="A144" i="39"/>
  <c r="A143" i="39"/>
  <c r="A142" i="39"/>
  <c r="A141" i="39"/>
  <c r="A140" i="39"/>
  <c r="A139" i="39"/>
  <c r="A138" i="39"/>
  <c r="A137" i="39"/>
  <c r="A136" i="39"/>
  <c r="A135" i="39"/>
  <c r="A134" i="39"/>
  <c r="A133" i="39"/>
  <c r="A132" i="39"/>
  <c r="A131" i="39"/>
  <c r="A130" i="39"/>
  <c r="A129" i="39"/>
  <c r="A128" i="39"/>
  <c r="A127" i="39"/>
  <c r="A126" i="39"/>
  <c r="A125" i="39"/>
  <c r="A124" i="39"/>
  <c r="A123" i="39"/>
  <c r="A122" i="39"/>
  <c r="A121" i="39"/>
  <c r="A120" i="39"/>
  <c r="A119" i="39"/>
  <c r="A118" i="39"/>
  <c r="A117" i="39"/>
  <c r="A116" i="39"/>
  <c r="A115" i="39"/>
  <c r="A114" i="39"/>
  <c r="A113" i="39"/>
  <c r="A112" i="39"/>
  <c r="A111" i="39"/>
  <c r="A110" i="39"/>
  <c r="A109" i="39"/>
  <c r="A108" i="39"/>
  <c r="A107" i="39"/>
  <c r="A106" i="39"/>
  <c r="A105" i="39"/>
  <c r="A104" i="39"/>
  <c r="A103" i="39"/>
  <c r="A102" i="39"/>
  <c r="A101" i="39"/>
  <c r="A100" i="39"/>
  <c r="A99" i="39"/>
  <c r="A98" i="39"/>
  <c r="A97" i="39"/>
  <c r="A96" i="39"/>
  <c r="A95" i="39"/>
  <c r="A94" i="39"/>
  <c r="A93" i="39"/>
  <c r="A91" i="39"/>
  <c r="A90" i="39"/>
  <c r="A89" i="39"/>
  <c r="A88" i="39"/>
  <c r="A87" i="39"/>
  <c r="A86" i="39"/>
  <c r="A85" i="39"/>
  <c r="A84" i="39"/>
  <c r="A83" i="39"/>
  <c r="A82" i="39"/>
  <c r="A81" i="39"/>
  <c r="A80" i="39"/>
  <c r="A79" i="39"/>
  <c r="A78" i="39"/>
  <c r="A77" i="39"/>
  <c r="A76" i="39"/>
  <c r="A75" i="39"/>
  <c r="A74" i="39"/>
  <c r="A73" i="39"/>
  <c r="A72" i="39"/>
  <c r="A71" i="39"/>
  <c r="A70" i="39"/>
  <c r="A69" i="39"/>
  <c r="A68" i="39"/>
  <c r="A67" i="39"/>
  <c r="A66" i="39"/>
  <c r="A65" i="39"/>
  <c r="A64" i="39"/>
  <c r="A63" i="39"/>
  <c r="A62" i="39"/>
  <c r="A61" i="39"/>
  <c r="A60" i="39"/>
  <c r="A59" i="39"/>
  <c r="A58" i="39"/>
  <c r="A57" i="39"/>
  <c r="A56" i="39"/>
  <c r="A55" i="39"/>
  <c r="A54" i="39"/>
  <c r="A53" i="39"/>
  <c r="A52" i="39"/>
  <c r="A51" i="39"/>
  <c r="A50" i="39"/>
  <c r="A49" i="39"/>
  <c r="A48" i="39"/>
  <c r="A47" i="39"/>
  <c r="A46" i="39"/>
  <c r="A45" i="39"/>
  <c r="A44" i="39"/>
  <c r="A43" i="39"/>
  <c r="A42" i="39"/>
  <c r="A41" i="39"/>
  <c r="A40" i="39"/>
  <c r="A39" i="39"/>
  <c r="A38" i="39"/>
  <c r="A37" i="39"/>
  <c r="A36" i="39"/>
  <c r="A35" i="39"/>
  <c r="A34" i="39"/>
  <c r="A33" i="39"/>
  <c r="A32" i="39"/>
  <c r="A31" i="39"/>
  <c r="A30" i="39"/>
  <c r="A29" i="39"/>
  <c r="A28" i="39"/>
  <c r="A27" i="39"/>
  <c r="A26" i="39"/>
  <c r="A25" i="39"/>
  <c r="A24" i="39"/>
  <c r="A23" i="39"/>
  <c r="A22" i="39"/>
  <c r="A21" i="39"/>
  <c r="A20" i="39"/>
  <c r="A19" i="39"/>
  <c r="A18" i="39"/>
  <c r="A17" i="39"/>
  <c r="A16" i="39"/>
  <c r="A14" i="39"/>
  <c r="A13" i="39"/>
  <c r="A12" i="39"/>
  <c r="A11" i="39"/>
  <c r="F115" i="90" l="1"/>
  <c r="F22" i="59"/>
  <c r="A2" i="39"/>
  <c r="F21" i="70"/>
  <c r="V26" i="66"/>
  <c r="F21" i="59"/>
  <c r="A1" i="39"/>
  <c r="F65" i="58"/>
  <c r="F67" i="58" s="1"/>
  <c r="A3" i="39"/>
  <c r="F22" i="70"/>
  <c r="A4" i="39"/>
  <c r="F23" i="70"/>
  <c r="V19" i="66"/>
  <c r="K17" i="66"/>
  <c r="V17" i="66" s="1"/>
  <c r="V21" i="66"/>
  <c r="F25" i="59" l="1"/>
  <c r="A8" i="39" s="1"/>
  <c r="A6" i="39"/>
  <c r="F15" i="65"/>
  <c r="F26" i="59"/>
  <c r="A5" i="39"/>
  <c r="F23" i="59"/>
  <c r="A7" i="39" s="1"/>
  <c r="F24" i="70"/>
  <c r="F25" i="70" s="1"/>
  <c r="F27" i="59" l="1"/>
  <c r="A10" i="39" s="1"/>
  <c r="A9" i="39"/>
</calcChain>
</file>

<file path=xl/comments1.xml><?xml version="1.0" encoding="utf-8"?>
<comments xmlns="http://schemas.openxmlformats.org/spreadsheetml/2006/main">
  <authors>
    <author>rupatil</author>
  </authors>
  <commentList>
    <comment ref="E20" authorId="0" shapeId="0">
      <text>
        <r>
          <rPr>
            <b/>
            <sz val="9"/>
            <color indexed="81"/>
            <rFont val="Tahoma"/>
            <family val="2"/>
          </rPr>
          <t xml:space="preserve">[Date Format: dd-MM-yyyy]Please double click to show the popup
</t>
        </r>
      </text>
    </comment>
    <comment ref="E21" authorId="0" shapeId="0">
      <text>
        <r>
          <rPr>
            <b/>
            <sz val="9"/>
            <color indexed="81"/>
            <rFont val="Tahoma"/>
            <family val="2"/>
          </rPr>
          <t xml:space="preserve">[Date Format: dd-MM-yyyy]Please double click to show the popup
</t>
        </r>
      </text>
    </comment>
    <comment ref="E28" authorId="0" shapeId="0">
      <text>
        <r>
          <rPr>
            <b/>
            <sz val="9"/>
            <color indexed="81"/>
            <rFont val="Tahoma"/>
            <family val="2"/>
          </rPr>
          <t xml:space="preserve">[Date Format: dd-MM-yyyy]Please double click to show the popup
</t>
        </r>
      </text>
    </comment>
  </commentList>
</comments>
</file>

<file path=xl/comments10.xml><?xml version="1.0" encoding="utf-8"?>
<comments xmlns="http://schemas.openxmlformats.org/spreadsheetml/2006/main">
  <authors>
    <author>rupatil</author>
  </authors>
  <commentList>
    <comment ref="K14" authorId="0" shapeId="0">
      <text>
        <r>
          <rPr>
            <b/>
            <sz val="9"/>
            <color indexed="81"/>
            <rFont val="Tahoma"/>
            <family val="2"/>
          </rPr>
          <t xml:space="preserve">[Date Format: dd-MM-yyyy]Please double click to show the popup
</t>
        </r>
      </text>
    </comment>
    <comment ref="L14" authorId="0" shapeId="0">
      <text>
        <r>
          <rPr>
            <b/>
            <sz val="9"/>
            <color indexed="81"/>
            <rFont val="Tahoma"/>
            <family val="2"/>
          </rPr>
          <t xml:space="preserve">[Date Format: dd-MM-yyyy]Please double click to show the popup
</t>
        </r>
      </text>
    </comment>
  </commentList>
</comments>
</file>

<file path=xl/comments11.xml><?xml version="1.0" encoding="utf-8"?>
<comments xmlns="http://schemas.openxmlformats.org/spreadsheetml/2006/main">
  <authors>
    <author>rupatil</author>
  </authors>
  <commentList>
    <comment ref="J14" authorId="0" shapeId="0">
      <text>
        <r>
          <rPr>
            <b/>
            <sz val="9"/>
            <color indexed="81"/>
            <rFont val="Tahoma"/>
            <family val="2"/>
          </rPr>
          <t xml:space="preserve">[Date Format: dd-MM-yyyy]Please double click to show the popup
</t>
        </r>
      </text>
    </comment>
    <comment ref="K14" authorId="0" shapeId="0">
      <text>
        <r>
          <rPr>
            <b/>
            <sz val="9"/>
            <color indexed="81"/>
            <rFont val="Tahoma"/>
            <family val="2"/>
          </rPr>
          <t xml:space="preserve">[Date Format: dd-MM-yyyy]Please double click to show the popup
</t>
        </r>
      </text>
    </comment>
    <comment ref="Q14" authorId="0" shapeId="0">
      <text>
        <r>
          <rPr>
            <b/>
            <sz val="9"/>
            <color indexed="81"/>
            <rFont val="Tahoma"/>
            <family val="2"/>
          </rPr>
          <t xml:space="preserve">[Date Format: dd-MM-yyyy]Please double click to show the popup
</t>
        </r>
      </text>
    </comment>
  </commentList>
</comments>
</file>

<file path=xl/comments12.xml><?xml version="1.0" encoding="utf-8"?>
<comments xmlns="http://schemas.openxmlformats.org/spreadsheetml/2006/main">
  <authors>
    <author>rupatil</author>
  </authors>
  <commentList>
    <comment ref="J14" authorId="0" shapeId="0">
      <text>
        <r>
          <rPr>
            <b/>
            <sz val="9"/>
            <color indexed="81"/>
            <rFont val="Tahoma"/>
            <family val="2"/>
          </rPr>
          <t xml:space="preserve">[Date Format: dd-MM-yyyy]Please double click to show the popup
</t>
        </r>
      </text>
    </comment>
    <comment ref="K14" authorId="0" shapeId="0">
      <text>
        <r>
          <rPr>
            <b/>
            <sz val="9"/>
            <color indexed="81"/>
            <rFont val="Tahoma"/>
            <family val="2"/>
          </rPr>
          <t xml:space="preserve">[Date Format: dd-MM-yyyy]Please double click to show the popup
</t>
        </r>
      </text>
    </comment>
    <comment ref="Q14" authorId="0" shapeId="0">
      <text>
        <r>
          <rPr>
            <b/>
            <sz val="9"/>
            <color indexed="81"/>
            <rFont val="Tahoma"/>
            <family val="2"/>
          </rPr>
          <t xml:space="preserve">[Date Format: dd-MM-yyyy]Please double click to show the popup
</t>
        </r>
      </text>
    </comment>
  </commentList>
</comments>
</file>

<file path=xl/comments13.xml><?xml version="1.0" encoding="utf-8"?>
<comments xmlns="http://schemas.openxmlformats.org/spreadsheetml/2006/main">
  <authors>
    <author>rupatil</author>
  </authors>
  <commentList>
    <comment ref="N14" authorId="0" shapeId="0">
      <text>
        <r>
          <rPr>
            <b/>
            <sz val="9"/>
            <color indexed="81"/>
            <rFont val="Tahoma"/>
            <family val="2"/>
          </rPr>
          <t xml:space="preserve">[Date Format: dd-MM-yyyy]Please double click to show the popup
</t>
        </r>
      </text>
    </comment>
    <comment ref="O14" authorId="0" shapeId="0">
      <text>
        <r>
          <rPr>
            <b/>
            <sz val="9"/>
            <color indexed="81"/>
            <rFont val="Tahoma"/>
            <family val="2"/>
          </rPr>
          <t xml:space="preserve">[Date Format: dd-MM-yyyy]Please double click to show the popup
</t>
        </r>
      </text>
    </comment>
  </commentList>
</comments>
</file>

<file path=xl/comments2.xml><?xml version="1.0" encoding="utf-8"?>
<comments xmlns="http://schemas.openxmlformats.org/spreadsheetml/2006/main">
  <authors>
    <author>rupatil</author>
  </authors>
  <commentList>
    <comment ref="F18" authorId="0" shapeId="0">
      <text>
        <r>
          <rPr>
            <b/>
            <sz val="9"/>
            <color indexed="81"/>
            <rFont val="Tahoma"/>
            <family val="2"/>
          </rPr>
          <t xml:space="preserve">[Date Format: dd-MM-yyyy]Please double click to show the popup
</t>
        </r>
      </text>
    </comment>
  </commentList>
</comments>
</file>

<file path=xl/comments3.xml><?xml version="1.0" encoding="utf-8"?>
<comments xmlns="http://schemas.openxmlformats.org/spreadsheetml/2006/main">
  <authors>
    <author>rupatil</author>
  </authors>
  <commentList>
    <comment ref="F11" authorId="0" shapeId="0">
      <text>
        <r>
          <rPr>
            <b/>
            <sz val="9"/>
            <color indexed="81"/>
            <rFont val="Tahoma"/>
            <family val="2"/>
          </rPr>
          <t xml:space="preserve">[Date Format: dd-MM-yyyy]Please double click to show the popup
</t>
        </r>
      </text>
    </comment>
    <comment ref="F12" authorId="0" shapeId="0">
      <text>
        <r>
          <rPr>
            <b/>
            <sz val="9"/>
            <color indexed="81"/>
            <rFont val="Tahoma"/>
            <family val="2"/>
          </rPr>
          <t xml:space="preserve">[Date Format: dd-MM-yyyy]Please double click to show the popup
</t>
        </r>
      </text>
    </comment>
  </commentList>
</comments>
</file>

<file path=xl/comments4.xml><?xml version="1.0" encoding="utf-8"?>
<comments xmlns="http://schemas.openxmlformats.org/spreadsheetml/2006/main">
  <authors>
    <author>rupatil</author>
  </authors>
  <commentList>
    <comment ref="F15" authorId="0" shapeId="0">
      <text>
        <r>
          <rPr>
            <b/>
            <sz val="9"/>
            <color indexed="81"/>
            <rFont val="Tahoma"/>
            <family val="2"/>
          </rPr>
          <t xml:space="preserve">[Date Format: dd-MM-yyyy]Please double click to show the popup
</t>
        </r>
      </text>
    </comment>
    <comment ref="F16" authorId="0" shapeId="0">
      <text>
        <r>
          <rPr>
            <b/>
            <sz val="9"/>
            <color indexed="81"/>
            <rFont val="Tahoma"/>
            <family val="2"/>
          </rPr>
          <t xml:space="preserve">[Date Format: dd-MM-yyyy]Please double click to show the popup
</t>
        </r>
      </text>
    </comment>
    <comment ref="F17" authorId="0" shapeId="0">
      <text>
        <r>
          <rPr>
            <b/>
            <sz val="9"/>
            <color indexed="81"/>
            <rFont val="Tahoma"/>
            <family val="2"/>
          </rPr>
          <t xml:space="preserve">[Date Format: dd-MM-yyyy]Please double click to show the popup
</t>
        </r>
      </text>
    </comment>
    <comment ref="F18" authorId="0" shapeId="0">
      <text>
        <r>
          <rPr>
            <b/>
            <sz val="9"/>
            <color indexed="81"/>
            <rFont val="Tahoma"/>
            <family val="2"/>
          </rPr>
          <t xml:space="preserve">[Date Format: dd-MM-yyyy]Please double click to show the popup
</t>
        </r>
      </text>
    </comment>
  </commentList>
</comments>
</file>

<file path=xl/comments5.xml><?xml version="1.0" encoding="utf-8"?>
<comments xmlns="http://schemas.openxmlformats.org/spreadsheetml/2006/main">
  <authors>
    <author>rupatil</author>
  </authors>
  <commentList>
    <comment ref="G72" authorId="0" shapeId="0">
      <text>
        <r>
          <rPr>
            <b/>
            <sz val="9"/>
            <color indexed="81"/>
            <rFont val="Tahoma"/>
            <family val="2"/>
          </rPr>
          <t xml:space="preserve">[Date Format: dd-MM-yyyy]Please double click to show the popup
</t>
        </r>
      </text>
    </comment>
    <comment ref="G100" authorId="0" shapeId="0">
      <text>
        <r>
          <rPr>
            <b/>
            <sz val="9"/>
            <color indexed="81"/>
            <rFont val="Tahoma"/>
            <family val="2"/>
          </rPr>
          <t xml:space="preserve">[Date Format: dd-MM-yyyy]Please double click to show the popup
</t>
        </r>
      </text>
    </comment>
    <comment ref="G128" authorId="0" shapeId="0">
      <text>
        <r>
          <rPr>
            <b/>
            <sz val="9"/>
            <color indexed="81"/>
            <rFont val="Tahoma"/>
            <family val="2"/>
          </rPr>
          <t xml:space="preserve">[Date Format: dd-MM-yyyy]Please double click to show the popup
</t>
        </r>
      </text>
    </comment>
    <comment ref="G156" authorId="0" shapeId="0">
      <text>
        <r>
          <rPr>
            <b/>
            <sz val="9"/>
            <color indexed="81"/>
            <rFont val="Tahoma"/>
            <family val="2"/>
          </rPr>
          <t xml:space="preserve">[Date Format: dd-MM-yyyy]Please double click to show the popup
</t>
        </r>
      </text>
    </comment>
  </commentList>
</comments>
</file>

<file path=xl/comments6.xml><?xml version="1.0" encoding="utf-8"?>
<comments xmlns="http://schemas.openxmlformats.org/spreadsheetml/2006/main">
  <authors>
    <author>rupatil</author>
  </authors>
  <commentList>
    <comment ref="K15" authorId="0" shapeId="0">
      <text>
        <r>
          <rPr>
            <b/>
            <sz val="9"/>
            <color indexed="81"/>
            <rFont val="Tahoma"/>
            <family val="2"/>
          </rPr>
          <t xml:space="preserve">[Date Format: dd-MM-yyyy]Please double click to show the popup
</t>
        </r>
      </text>
    </comment>
    <comment ref="L15" authorId="0" shapeId="0">
      <text>
        <r>
          <rPr>
            <b/>
            <sz val="9"/>
            <color indexed="81"/>
            <rFont val="Tahoma"/>
            <family val="2"/>
          </rPr>
          <t xml:space="preserve">[Date Format: dd-MM-yyyy]Please double click to show the popup
</t>
        </r>
      </text>
    </comment>
  </commentList>
</comments>
</file>

<file path=xl/comments7.xml><?xml version="1.0" encoding="utf-8"?>
<comments xmlns="http://schemas.openxmlformats.org/spreadsheetml/2006/main">
  <authors>
    <author>rupatil</author>
  </authors>
  <commentList>
    <comment ref="F15" authorId="0" shapeId="0">
      <text>
        <r>
          <rPr>
            <b/>
            <sz val="9"/>
            <color indexed="81"/>
            <rFont val="Tahoma"/>
            <family val="2"/>
          </rPr>
          <t>[Date Format: dd-MM-yyyy]Please double click to show the popup</t>
        </r>
        <r>
          <rPr>
            <sz val="9"/>
            <color indexed="81"/>
            <rFont val="Tahoma"/>
            <family val="2"/>
          </rPr>
          <t xml:space="preserve">
</t>
        </r>
      </text>
    </comment>
  </commentList>
</comments>
</file>

<file path=xl/comments8.xml><?xml version="1.0" encoding="utf-8"?>
<comments xmlns="http://schemas.openxmlformats.org/spreadsheetml/2006/main">
  <authors>
    <author>rupatil</author>
  </authors>
  <commentList>
    <comment ref="J15" authorId="0" shapeId="0">
      <text>
        <r>
          <rPr>
            <b/>
            <sz val="9"/>
            <color indexed="81"/>
            <rFont val="Tahoma"/>
            <family val="2"/>
          </rPr>
          <t xml:space="preserve">[Date Format: dd-MM-yyyy]Please double click to show the popup
</t>
        </r>
      </text>
    </comment>
    <comment ref="K15" authorId="0" shapeId="0">
      <text>
        <r>
          <rPr>
            <b/>
            <sz val="9"/>
            <color indexed="81"/>
            <rFont val="Tahoma"/>
            <family val="2"/>
          </rPr>
          <t xml:space="preserve">[Date Format: dd-MM-yyyy]Please double click to show the popup
</t>
        </r>
      </text>
    </comment>
    <comment ref="Q15" authorId="0" shapeId="0">
      <text>
        <r>
          <rPr>
            <b/>
            <sz val="9"/>
            <color indexed="81"/>
            <rFont val="Tahoma"/>
            <family val="2"/>
          </rPr>
          <t xml:space="preserve">[Date Format: dd-MM-yyyy]Please double click to show the popup
</t>
        </r>
      </text>
    </comment>
  </commentList>
</comments>
</file>

<file path=xl/comments9.xml><?xml version="1.0" encoding="utf-8"?>
<comments xmlns="http://schemas.openxmlformats.org/spreadsheetml/2006/main">
  <authors>
    <author>rupatil</author>
  </authors>
  <commentList>
    <comment ref="I15" authorId="0" shapeId="0">
      <text>
        <r>
          <rPr>
            <b/>
            <sz val="9"/>
            <color indexed="81"/>
            <rFont val="Tahoma"/>
            <family val="2"/>
          </rPr>
          <t xml:space="preserve">[Date Format: dd-MM-yyyy]Please double click to show the popup
</t>
        </r>
      </text>
    </comment>
    <comment ref="J15" authorId="0" shapeId="0">
      <text>
        <r>
          <rPr>
            <b/>
            <sz val="9"/>
            <color indexed="81"/>
            <rFont val="Tahoma"/>
            <family val="2"/>
          </rPr>
          <t xml:space="preserve">[Date Format: dd-MM-yyyy]Please double click to show the popup
</t>
        </r>
      </text>
    </comment>
  </commentList>
</comments>
</file>

<file path=xl/sharedStrings.xml><?xml version="1.0" encoding="utf-8"?>
<sst xmlns="http://schemas.openxmlformats.org/spreadsheetml/2006/main" count="5710" uniqueCount="2201">
  <si>
    <t>MWK</t>
  </si>
  <si>
    <t>Malawi, Kwachas</t>
  </si>
  <si>
    <t>MYR</t>
  </si>
  <si>
    <t>Malaysia, Ringgits</t>
  </si>
  <si>
    <t>MVR</t>
  </si>
  <si>
    <t>Maldives (Maldive Islands), Rufiyaa</t>
  </si>
  <si>
    <t>MTL</t>
  </si>
  <si>
    <t>Malta, Liri (expires 2008-Jan-31)</t>
  </si>
  <si>
    <t>MRO</t>
  </si>
  <si>
    <t>Mauritania, Ouguiyas</t>
  </si>
  <si>
    <t>MUR</t>
  </si>
  <si>
    <t>Mauritius, Rupees</t>
  </si>
  <si>
    <t>MXN</t>
  </si>
  <si>
    <t>Mexico, Pesos</t>
  </si>
  <si>
    <t>MDL</t>
  </si>
  <si>
    <t>Moldova, Lei</t>
  </si>
  <si>
    <t>MNT</t>
  </si>
  <si>
    <t>Mongolia, Tugriks</t>
  </si>
  <si>
    <t>MAD</t>
  </si>
  <si>
    <t>Morocco, Dirhams</t>
  </si>
  <si>
    <t>MZN</t>
  </si>
  <si>
    <t>Mozambique, Meticais</t>
  </si>
  <si>
    <t>MMK</t>
  </si>
  <si>
    <t>Myanmar (Burma), Kyats</t>
  </si>
  <si>
    <t>NAD</t>
  </si>
  <si>
    <t>Namibia, Dollars</t>
  </si>
  <si>
    <t>NPR</t>
  </si>
  <si>
    <t>Nepal, Nepal Rupees</t>
  </si>
  <si>
    <t>ANG</t>
  </si>
  <si>
    <t>Netherlands Antilles, Guilders (also called Florins)</t>
  </si>
  <si>
    <t>NZD</t>
  </si>
  <si>
    <t>New Zealand, Dollars</t>
  </si>
  <si>
    <t>NIO</t>
  </si>
  <si>
    <t>Nicaragua, Cordobas</t>
  </si>
  <si>
    <t>NGN</t>
  </si>
  <si>
    <t>Nigeria, Nairas</t>
  </si>
  <si>
    <t>NOK</t>
  </si>
  <si>
    <t>Norway, Krone</t>
  </si>
  <si>
    <t>OMR</t>
  </si>
  <si>
    <t>Oman, Rials</t>
  </si>
  <si>
    <t>PKR</t>
  </si>
  <si>
    <t>Pakistan, Rupees</t>
  </si>
  <si>
    <t>XPD</t>
  </si>
  <si>
    <t>Palladium Ounces</t>
  </si>
  <si>
    <t>PAB</t>
  </si>
  <si>
    <t>Panama, Balboa</t>
  </si>
  <si>
    <t>PGK</t>
  </si>
  <si>
    <t>Papua New Guinea, Kina</t>
  </si>
  <si>
    <t>UYU</t>
  </si>
  <si>
    <t>Uruguay, Pesos</t>
  </si>
  <si>
    <t>UZS</t>
  </si>
  <si>
    <t>Turkey, New Lira</t>
  </si>
  <si>
    <t>TMM</t>
  </si>
  <si>
    <t>Turkmenistan, Manats</t>
  </si>
  <si>
    <t>TVD</t>
  </si>
  <si>
    <t>Tuvalu, Tuvalu Dollars</t>
  </si>
  <si>
    <t>UGX</t>
  </si>
  <si>
    <t>Uganda, Shillings</t>
  </si>
  <si>
    <t>UAH</t>
  </si>
  <si>
    <t>Ukraine, Hryvnia</t>
  </si>
  <si>
    <t>AED</t>
  </si>
  <si>
    <t>United Arab Emirates, Dirhams</t>
  </si>
  <si>
    <t>GBP</t>
  </si>
  <si>
    <t>United Kingdom, Pounds</t>
  </si>
  <si>
    <t>PYG</t>
  </si>
  <si>
    <t>Paraguay, Guarani</t>
  </si>
  <si>
    <t>PEN</t>
  </si>
  <si>
    <t>Peru, Nuevos Soles</t>
  </si>
  <si>
    <t>PHP</t>
  </si>
  <si>
    <t>Philippines, Pesos</t>
  </si>
  <si>
    <t>XPT</t>
  </si>
  <si>
    <t>Platinum, Ounces</t>
  </si>
  <si>
    <t>PLN</t>
  </si>
  <si>
    <t>Poland, Zlotych</t>
  </si>
  <si>
    <t>QAR</t>
  </si>
  <si>
    <t>Qatar, Rials</t>
  </si>
  <si>
    <t>RON</t>
  </si>
  <si>
    <t>Romania, New Lei</t>
  </si>
  <si>
    <t>RUB</t>
  </si>
  <si>
    <t>Russia, Rubles</t>
  </si>
  <si>
    <t>RWF</t>
  </si>
  <si>
    <t>Rwanda, Rwanda Francs</t>
  </si>
  <si>
    <t>SHP</t>
  </si>
  <si>
    <t>Saint Helena, Pounds</t>
  </si>
  <si>
    <t>WST</t>
  </si>
  <si>
    <t>Samoa, Tala</t>
  </si>
  <si>
    <t>STD</t>
  </si>
  <si>
    <t>Sao Tome and Principe, Dobras</t>
  </si>
  <si>
    <t>SAR</t>
  </si>
  <si>
    <t>Saudi Arabia, Riyals</t>
  </si>
  <si>
    <t>SPL</t>
  </si>
  <si>
    <t>Seborga, Luigini</t>
  </si>
  <si>
    <t>RSD</t>
  </si>
  <si>
    <t>Serbia, Dinars</t>
  </si>
  <si>
    <t>SCR</t>
  </si>
  <si>
    <t>Seychelles, Rupees</t>
  </si>
  <si>
    <t>SLL</t>
  </si>
  <si>
    <t>Sierra Leone, Leones</t>
  </si>
  <si>
    <t>XAG</t>
  </si>
  <si>
    <t>Silver, Ounces</t>
  </si>
  <si>
    <t>SGD</t>
  </si>
  <si>
    <t>Singapore, Dollars</t>
  </si>
  <si>
    <t>SBD</t>
  </si>
  <si>
    <t>Solomon Islands, Dollars</t>
  </si>
  <si>
    <t>SOS</t>
  </si>
  <si>
    <t>Somalia, Shillings</t>
  </si>
  <si>
    <t>ZAR</t>
  </si>
  <si>
    <t>South Africa, Rand</t>
  </si>
  <si>
    <t>LKR</t>
  </si>
  <si>
    <t>Sri Lanka, Rupees</t>
  </si>
  <si>
    <t>SDG</t>
  </si>
  <si>
    <t>Sudan, Pounds</t>
  </si>
  <si>
    <t>SRD</t>
  </si>
  <si>
    <t>Suriname, Dollars</t>
  </si>
  <si>
    <t>SZL</t>
  </si>
  <si>
    <t>Swaziland, Emalangeni</t>
  </si>
  <si>
    <t>SEK</t>
  </si>
  <si>
    <t>Sweden, Kronor</t>
  </si>
  <si>
    <t>CHF</t>
  </si>
  <si>
    <t>Switzerland, Francs</t>
  </si>
  <si>
    <t>SYP</t>
  </si>
  <si>
    <t>Syria, Pounds</t>
  </si>
  <si>
    <t>TWD</t>
  </si>
  <si>
    <t>Taiwan, New Dollars</t>
  </si>
  <si>
    <t>TJS</t>
  </si>
  <si>
    <t>Tajikistan, Somoni</t>
  </si>
  <si>
    <t>TZS</t>
  </si>
  <si>
    <t>Tanzania, Shillings</t>
  </si>
  <si>
    <t>THB</t>
  </si>
  <si>
    <t>Thailand, Baht</t>
  </si>
  <si>
    <t>TOP</t>
  </si>
  <si>
    <t>Tonga, Paanga</t>
  </si>
  <si>
    <t>TTD</t>
  </si>
  <si>
    <t>Trinidad and Tobago, Dollars</t>
  </si>
  <si>
    <t>TND</t>
  </si>
  <si>
    <t>Tunisia, Dinars</t>
  </si>
  <si>
    <t>TRY</t>
  </si>
  <si>
    <t>Uzbekistan, Sums</t>
  </si>
  <si>
    <t>VUV</t>
  </si>
  <si>
    <t>Vanuatu, Vatu</t>
  </si>
  <si>
    <t>VEB</t>
  </si>
  <si>
    <t>Venezuela, Bolivares (expires 2008-Jun-30)</t>
  </si>
  <si>
    <t>VEF</t>
  </si>
  <si>
    <t>Venezuela, Bolivares Fuertes</t>
  </si>
  <si>
    <t>VND</t>
  </si>
  <si>
    <t>Viet Nam, Dong</t>
  </si>
  <si>
    <t>YER</t>
  </si>
  <si>
    <t>Yemen, Rials</t>
  </si>
  <si>
    <t>ZMK</t>
  </si>
  <si>
    <t>Zambia, Kwacha</t>
  </si>
  <si>
    <t>ZWD</t>
  </si>
  <si>
    <t>Zimbabwe, Zimbabwe Dollars</t>
  </si>
  <si>
    <t>AFN</t>
  </si>
  <si>
    <t>Afghanistan, Afghanis</t>
  </si>
  <si>
    <t>ALL</t>
  </si>
  <si>
    <t>Albania, Leke</t>
  </si>
  <si>
    <t>DZD</t>
  </si>
  <si>
    <t>Algeria, Algeria Dinars</t>
  </si>
  <si>
    <t>AOA</t>
  </si>
  <si>
    <t>Angola, Kwanza</t>
  </si>
  <si>
    <t>ARS</t>
  </si>
  <si>
    <t>Argentina, Pesos</t>
  </si>
  <si>
    <t>Isle of Man, Pounds</t>
  </si>
  <si>
    <t>ILS</t>
  </si>
  <si>
    <t>Israel, New Shekels</t>
  </si>
  <si>
    <t>JMD</t>
  </si>
  <si>
    <t>Jamaica, Dollars</t>
  </si>
  <si>
    <t>JPY</t>
  </si>
  <si>
    <t>Japan, Yen</t>
  </si>
  <si>
    <t>JEP</t>
  </si>
  <si>
    <t>Jersey, Pounds</t>
  </si>
  <si>
    <t>JOD</t>
  </si>
  <si>
    <t>Jordan, Dinars</t>
  </si>
  <si>
    <t>KZT</t>
  </si>
  <si>
    <t>Kazakhstan, Tenge</t>
  </si>
  <si>
    <t>KES</t>
  </si>
  <si>
    <t>Kenya, Shillings</t>
  </si>
  <si>
    <t>KPW</t>
  </si>
  <si>
    <t>Korea (North), Won</t>
  </si>
  <si>
    <t>KRW</t>
  </si>
  <si>
    <t>Korea (South), Won</t>
  </si>
  <si>
    <t>KWD</t>
  </si>
  <si>
    <t>Kuwait, Dinars</t>
  </si>
  <si>
    <t>KGS</t>
  </si>
  <si>
    <t>Kyrgyzstan, Soms</t>
  </si>
  <si>
    <t>LAK</t>
  </si>
  <si>
    <t>Laos, Kips</t>
  </si>
  <si>
    <t>LVL</t>
  </si>
  <si>
    <t>Latvia, Lati</t>
  </si>
  <si>
    <t>LBP</t>
  </si>
  <si>
    <t>Lebanon, Pounds</t>
  </si>
  <si>
    <t>LSL</t>
  </si>
  <si>
    <t>Lesotho, Maloti</t>
  </si>
  <si>
    <t>LRD</t>
  </si>
  <si>
    <t>Start Date</t>
  </si>
  <si>
    <t>End Date</t>
  </si>
  <si>
    <t>USD</t>
  </si>
  <si>
    <t>United States of America, Dollars</t>
  </si>
  <si>
    <t>Actuals</t>
  </si>
  <si>
    <t>Thousands</t>
  </si>
  <si>
    <t>Millions</t>
  </si>
  <si>
    <t>Billions</t>
  </si>
  <si>
    <t>Guernsey, Pounds</t>
  </si>
  <si>
    <t>GNF</t>
  </si>
  <si>
    <t>Guinea, Francs</t>
  </si>
  <si>
    <t>GYD</t>
  </si>
  <si>
    <t>Guyana, Dollars</t>
  </si>
  <si>
    <t>HTG</t>
  </si>
  <si>
    <t>Default Unit</t>
  </si>
  <si>
    <t>Default Scale</t>
  </si>
  <si>
    <t>Current Period</t>
  </si>
  <si>
    <t>Previous Period</t>
  </si>
  <si>
    <t>Identifier</t>
  </si>
  <si>
    <t>AMD</t>
  </si>
  <si>
    <t>Armenia, Drams</t>
  </si>
  <si>
    <t>AWG</t>
  </si>
  <si>
    <t>Aruba, Guilders (also called Florins)</t>
  </si>
  <si>
    <t>AUD</t>
  </si>
  <si>
    <t>Australia, Dollars</t>
  </si>
  <si>
    <t>AZN</t>
  </si>
  <si>
    <t>Azerbaijan, New Manats</t>
  </si>
  <si>
    <t>BSD</t>
  </si>
  <si>
    <t>Bahamas, Dollars</t>
  </si>
  <si>
    <t>BHD</t>
  </si>
  <si>
    <t>Bahrain, Dinars</t>
  </si>
  <si>
    <t>BDT</t>
  </si>
  <si>
    <t>Bangladesh, Taka</t>
  </si>
  <si>
    <t>BBD</t>
  </si>
  <si>
    <t>Barbados, Dollars</t>
  </si>
  <si>
    <t>BYR</t>
  </si>
  <si>
    <t>Belarus, Rubles</t>
  </si>
  <si>
    <t>BZD</t>
  </si>
  <si>
    <t>Belize, Dollars</t>
  </si>
  <si>
    <t>BMD</t>
  </si>
  <si>
    <t>Bermuda, Dollars</t>
  </si>
  <si>
    <t>BTN</t>
  </si>
  <si>
    <t>Bhutan, Ngultrum</t>
  </si>
  <si>
    <t>BOB</t>
  </si>
  <si>
    <t>Bolivia, Bolivianos</t>
  </si>
  <si>
    <t>BAM</t>
  </si>
  <si>
    <t>Bosnia and Herzegovina, Convertible Marka</t>
  </si>
  <si>
    <t>BWP</t>
  </si>
  <si>
    <t>Botswana, Pulas</t>
  </si>
  <si>
    <t>BRL</t>
  </si>
  <si>
    <t>Brazil, Brazil Real</t>
  </si>
  <si>
    <t>BND</t>
  </si>
  <si>
    <t>Brunei Darussalam, Dollars</t>
  </si>
  <si>
    <t>BGN</t>
  </si>
  <si>
    <t>Bulgaria, Leva</t>
  </si>
  <si>
    <t>BIF</t>
  </si>
  <si>
    <t>Burundi, Francs</t>
  </si>
  <si>
    <t>KHR</t>
  </si>
  <si>
    <t>Cambodia, Riels</t>
  </si>
  <si>
    <t>CAD</t>
  </si>
  <si>
    <t>Canada, Dollars</t>
  </si>
  <si>
    <t>CVE</t>
  </si>
  <si>
    <t>Cape Verde, Escudos</t>
  </si>
  <si>
    <t>KYD</t>
  </si>
  <si>
    <t>Cayman Islands, Dollars</t>
  </si>
  <si>
    <t>CLP</t>
  </si>
  <si>
    <t>Chile, Pesos</t>
  </si>
  <si>
    <t>CNY</t>
  </si>
  <si>
    <t>China, Yuan Renminbi</t>
  </si>
  <si>
    <t>COP</t>
  </si>
  <si>
    <t>Colombia, Pesos</t>
  </si>
  <si>
    <t>XOF</t>
  </si>
  <si>
    <t>Communaute Financiere Africaine BCEAO, Francs</t>
  </si>
  <si>
    <t>XAF</t>
  </si>
  <si>
    <t>Communaute Financiere Africaine BEAC, Francs</t>
  </si>
  <si>
    <t>KMF</t>
  </si>
  <si>
    <t>Comoros, Francs</t>
  </si>
  <si>
    <t>XPF</t>
  </si>
  <si>
    <t>Comptoirs Francais du Pacifique Francs</t>
  </si>
  <si>
    <t>CDF</t>
  </si>
  <si>
    <t>Congo/Kinshasa, Congolese Francs</t>
  </si>
  <si>
    <t>IDR</t>
  </si>
  <si>
    <t>Indonesia, Rupiahs</t>
  </si>
  <si>
    <t>XDR</t>
  </si>
  <si>
    <t>International Monetary Fund (IMF) Special Drawing Rights</t>
  </si>
  <si>
    <t>IRR</t>
  </si>
  <si>
    <t>Iran, Rials</t>
  </si>
  <si>
    <t>IQD</t>
  </si>
  <si>
    <t>Iraq, Dinars</t>
  </si>
  <si>
    <t>IMP</t>
  </si>
  <si>
    <t>Liberia, Dollars</t>
  </si>
  <si>
    <t>LYD</t>
  </si>
  <si>
    <t>Libya, Dinars</t>
  </si>
  <si>
    <t>LTL</t>
  </si>
  <si>
    <t>Lithuania, Litai</t>
  </si>
  <si>
    <t>MOP</t>
  </si>
  <si>
    <t>Macau, Patacas</t>
  </si>
  <si>
    <t>MKD</t>
  </si>
  <si>
    <t>Macedonia, Denars</t>
  </si>
  <si>
    <t>MGA</t>
  </si>
  <si>
    <t>Madagascar, Ariary</t>
  </si>
  <si>
    <t>Haiti, Gourdes</t>
  </si>
  <si>
    <t>HNL</t>
  </si>
  <si>
    <t>Honduras, Lempiras</t>
  </si>
  <si>
    <t>HKD</t>
  </si>
  <si>
    <t>Hong Kong, Dollars</t>
  </si>
  <si>
    <t>HUF</t>
  </si>
  <si>
    <t>Hungary, Forint</t>
  </si>
  <si>
    <t>ISK</t>
  </si>
  <si>
    <t>Iceland, Kronur</t>
  </si>
  <si>
    <t>INR</t>
  </si>
  <si>
    <t>India, Rupees</t>
  </si>
  <si>
    <t>CRC</t>
  </si>
  <si>
    <t>Costa Rica, Colones</t>
  </si>
  <si>
    <t>HRK</t>
  </si>
  <si>
    <t>Croatia, Kuna</t>
  </si>
  <si>
    <t>CUP</t>
  </si>
  <si>
    <t>Cuba, Pesos</t>
  </si>
  <si>
    <t>CYP</t>
  </si>
  <si>
    <t>Cyprus, Pounds (expires 2008-Jan-31)</t>
  </si>
  <si>
    <t>CZK</t>
  </si>
  <si>
    <t>Czech Republic, Koruny</t>
  </si>
  <si>
    <t>DKK</t>
  </si>
  <si>
    <t>Denmark, Kroner</t>
  </si>
  <si>
    <t>DJF</t>
  </si>
  <si>
    <t>Djibouti, Francs</t>
  </si>
  <si>
    <t>DOP</t>
  </si>
  <si>
    <t>Dominican Republic, Pesos</t>
  </si>
  <si>
    <t>XCD</t>
  </si>
  <si>
    <t>East Caribbean Dollars</t>
  </si>
  <si>
    <t>EGP</t>
  </si>
  <si>
    <t>Egypt, Pounds</t>
  </si>
  <si>
    <t>SVC</t>
  </si>
  <si>
    <t>El Salvador, Colones</t>
  </si>
  <si>
    <t>ERN</t>
  </si>
  <si>
    <t>Eritrea, Nakfa</t>
  </si>
  <si>
    <t>EEK</t>
  </si>
  <si>
    <t>Estonia, Krooni</t>
  </si>
  <si>
    <t>ETB</t>
  </si>
  <si>
    <t>Ethiopia, Birr</t>
  </si>
  <si>
    <t>EUR</t>
  </si>
  <si>
    <t>Euro Member Countries, Euro</t>
  </si>
  <si>
    <t>FKP</t>
  </si>
  <si>
    <t>Falkland Islands (Malvinas), Pounds</t>
  </si>
  <si>
    <t>FJD</t>
  </si>
  <si>
    <t>Fiji, Dollars</t>
  </si>
  <si>
    <t>GMD</t>
  </si>
  <si>
    <t>Gambia, Dalasi</t>
  </si>
  <si>
    <t>GEL</t>
  </si>
  <si>
    <t>Georgia, Lari</t>
  </si>
  <si>
    <t>GHS</t>
  </si>
  <si>
    <t>Ghana, Cedis</t>
  </si>
  <si>
    <t>GIP</t>
  </si>
  <si>
    <t>Gibraltar, Pounds</t>
  </si>
  <si>
    <t>XAU</t>
  </si>
  <si>
    <t>Gold, Ounces</t>
  </si>
  <si>
    <t>GTQ</t>
  </si>
  <si>
    <t>Guatemala, Quetzales</t>
  </si>
  <si>
    <t>GGP</t>
  </si>
  <si>
    <t>Language</t>
  </si>
  <si>
    <t>&lt;PrefixNamespace&gt;_x000D_
  &lt;add key="Prefix" value="cmp" /&gt;_x000D_
  &lt;add key="Namespace" value="" /&gt;_x000D_
  &lt;add key="Scheme" value="" /&gt;_x000D_
  &lt;add key="SchemaFileName" value="" /&gt;_x000D_
&lt;/PrefixNamespace&gt;</t>
  </si>
  <si>
    <t>{9D464D58-4FAD-4758-A826-6A433BFB4418}</t>
  </si>
  <si>
    <t>Previous To Previous Period</t>
  </si>
  <si>
    <t>Lakhs</t>
  </si>
  <si>
    <t>72f819e4-5889-4514-8cc8-429e102504b1:~:NotMandatory:~:True:~:False:~::~::~:False:~::~::~:False:~::~::~:</t>
  </si>
  <si>
    <t>f6862275-2dd2-408c-9c43-89792b7a4f0e:~:Layout1:~:NotMandatory:~:True:~::~::~:</t>
  </si>
  <si>
    <t>#TABLE#</t>
  </si>
  <si>
    <t>#LAYOUTSCSR#</t>
  </si>
  <si>
    <t>#LAYOUTECSR#</t>
  </si>
  <si>
    <t>#LAYOUTSCER#</t>
  </si>
  <si>
    <t>#LAYOUTECER#</t>
  </si>
  <si>
    <t>#CustPlc#</t>
  </si>
  <si>
    <t>#TblHeadPlc#</t>
  </si>
  <si>
    <t>Filing Information</t>
  </si>
  <si>
    <t>Information</t>
  </si>
  <si>
    <t>Return Name</t>
  </si>
  <si>
    <t>Return Code</t>
  </si>
  <si>
    <t>Name of reporting institution</t>
  </si>
  <si>
    <t>Institution Type</t>
  </si>
  <si>
    <t>Reporting frequency</t>
  </si>
  <si>
    <t xml:space="preserve">Reporting start date </t>
  </si>
  <si>
    <t xml:space="preserve">Reporting end date </t>
  </si>
  <si>
    <t>Reporting currency</t>
  </si>
  <si>
    <t>Reporting scale</t>
  </si>
  <si>
    <t>Taxonomy version</t>
  </si>
  <si>
    <t>Tool name</t>
  </si>
  <si>
    <t>Tool version</t>
  </si>
  <si>
    <t>Report status</t>
  </si>
  <si>
    <t>Date of Audit</t>
  </si>
  <si>
    <t>General remarks</t>
  </si>
  <si>
    <t>in-rbi-rep.xsd#in-rbi-rep_ReturnName</t>
  </si>
  <si>
    <t>in-rbi-rep.xsd#in-rbi-rep_ReturnCode</t>
  </si>
  <si>
    <t>in-rbi-rep.xsd#in-rbi-rep_NameOfReportingInstitution</t>
  </si>
  <si>
    <t>in-rbi-rep.xsd#in-rbi-rep_BankCode</t>
  </si>
  <si>
    <t>rbi-core.xsd#rbi-core_InstitutionType</t>
  </si>
  <si>
    <t>in-rbi-rep.xsd#in-rbi-rep_ReportingFrequency</t>
  </si>
  <si>
    <t>in-rbi-rep.xsd#in-rbi-rep_ReportingPeriodStartDate</t>
  </si>
  <si>
    <t>in-rbi-rep.xsd#in-rbi-rep_ReportingPeriodEndDate</t>
  </si>
  <si>
    <t>rbi-core.xsd#rbi-core_ReportingCurrency</t>
  </si>
  <si>
    <t>rbi-core.xsd#rbi-core_ReportingScale</t>
  </si>
  <si>
    <t>rbi-core.xsd#rbi-core_TaxonomyVersion</t>
  </si>
  <si>
    <t>in-rbi-rep.xsd#in-rbi-rep_ToolName</t>
  </si>
  <si>
    <t>rbi-core.xsd#rbi-core_ToolVersion</t>
  </si>
  <si>
    <t>in-rbi-rep.xsd#in-rbi-rep_ReportStatus</t>
  </si>
  <si>
    <t>in-rbi-rep.xsd#in-rbi-rep_DateOfAudit</t>
  </si>
  <si>
    <t>in-rbi-rep.xsd#in-rbi-rep_GeneralRemarks</t>
  </si>
  <si>
    <t>558e7b39-730a-49e1-8378-a1d67c6289db:~:Layout2:~:NotMandatory:~:True:~::~::~:</t>
  </si>
  <si>
    <t>Category Of NBFC</t>
  </si>
  <si>
    <t>rbi-core.xsd#rbi-core_CategoryOfNBFC</t>
  </si>
  <si>
    <t>X010</t>
  </si>
  <si>
    <t>Scoping Question</t>
  </si>
  <si>
    <t>terseLabel</t>
  </si>
  <si>
    <t xml:space="preserve">               Of which; Bonus Shares</t>
  </si>
  <si>
    <t xml:space="preserve">     (i) Capital Reserve</t>
  </si>
  <si>
    <t xml:space="preserve">     (ii) Capital Redemption Reserve</t>
  </si>
  <si>
    <t xml:space="preserve">     (iii) Debenture Redemption Reserve</t>
  </si>
  <si>
    <t xml:space="preserve">     (iv) Share Premium</t>
  </si>
  <si>
    <t xml:space="preserve">     (v) General Reserves</t>
  </si>
  <si>
    <t xml:space="preserve">     (vii) Reserves under Sec 45-IC of RBI Act 1934</t>
  </si>
  <si>
    <t xml:space="preserve">     (viii) Revaluation Reserves</t>
  </si>
  <si>
    <t xml:space="preserve">     (ix) Investment Fluctuation Reserve</t>
  </si>
  <si>
    <t xml:space="preserve">     (i) Debentures </t>
  </si>
  <si>
    <t xml:space="preserve">    (ii) Deferred credits</t>
  </si>
  <si>
    <t xml:space="preserve">    (iii) Borrowings from Banks  </t>
  </si>
  <si>
    <t xml:space="preserve">                           (b) Working Capital loans</t>
  </si>
  <si>
    <t xml:space="preserve">                           (d) Overdraft</t>
  </si>
  <si>
    <t xml:space="preserve">    (iv) Borrowings from FIs</t>
  </si>
  <si>
    <t xml:space="preserve">    (vi) Govt. Guaranteed Borrowings</t>
  </si>
  <si>
    <t>(a) Borrowings payable more than 12 months</t>
  </si>
  <si>
    <t>(b) Borrowings payable more than 3 months but less than or equal to 12 months</t>
  </si>
  <si>
    <t>(c) Borrowings payable less than or equal to 3 months</t>
  </si>
  <si>
    <t xml:space="preserve">    (i) Current Liabilities</t>
  </si>
  <si>
    <t xml:space="preserve">    (ii) Sundry Creditors</t>
  </si>
  <si>
    <t xml:space="preserve">    (iii) Liabilities to Subsidiaries &amp; Holding Companies</t>
  </si>
  <si>
    <t xml:space="preserve">    (iv) Deferred Tax Liabilities (Net)</t>
  </si>
  <si>
    <t xml:space="preserve">    (v) Others </t>
  </si>
  <si>
    <t>Description</t>
  </si>
  <si>
    <t>in-rbi-rep.xsd#in-rbi-rep_PaidUpShareCapital</t>
  </si>
  <si>
    <t>rbi-core.xsd#rbi-core_ClassificationOfCapitalAxis::rbi-core.xsd#rbi-core_AggregateMember</t>
  </si>
  <si>
    <t>rbi-core.xsd#rbi-core_ClassificationOfCapitalAxis::in-rbi-rep.xsd#in-rbi-rep_EquitySharesMember</t>
  </si>
  <si>
    <t>rbi-core.xsd#rbi-core_ClassificationOfCapitalAxis::rbi-core.xsd#rbi-core_EquitySharesIssuedAsBonusMember</t>
  </si>
  <si>
    <t>in-rbi-rep.xsd#in-rbi-rep_ReservesSurplus</t>
  </si>
  <si>
    <t>in-rbi-rep.xsd#in-rbi-rep_ReservesSurplusAxis::in-rbi-rep.xsd#in-rbi-rep_CapitalReserveMember</t>
  </si>
  <si>
    <t>in-rbi-rep.xsd#in-rbi-rep_ReservesSurplusAxis::rbi-core.xsd#rbi-core_CapitalRedemptionReserveMember</t>
  </si>
  <si>
    <t>in-rbi-rep.xsd#in-rbi-rep_ReservesSurplusAxis::rbi-core.xsd#rbi-core_DebentureRedemptionReserveMember</t>
  </si>
  <si>
    <t>in-rbi-rep.xsd#in-rbi-rep_ReservesSurplusAxis::in-rbi-rep.xsd#in-rbi-rep_SharePremiumMember</t>
  </si>
  <si>
    <t>in-rbi-rep.xsd#in-rbi-rep_ReservesSurplusAxis::in-rbi-rep.xsd#in-rbi-rep_GeneralReserveMember</t>
  </si>
  <si>
    <t>in-rbi-rep.xsd#in-rbi-rep_ReservesSurplusAxis::rbi-core.xsd#rbi-core_StatutoryAndOrSpecialReserveMember</t>
  </si>
  <si>
    <t>in-rbi-rep.xsd#in-rbi-rep_ReservesSurplusAxis::rbi-core.xsd#rbi-core_ResrvesUnderSection45ICOfRBIAct1934Member</t>
  </si>
  <si>
    <t>in-rbi-rep.xsd#in-rbi-rep_ReservesSurplusAxis::in-rbi-rep.xsd#in-rbi-rep_RevaluationReserveMember</t>
  </si>
  <si>
    <t>in-rbi-rep.xsd#in-rbi-rep_ReservesSurplusAxis::in-rbi-rep.xsd#in-rbi-rep_InvestmentReserveMember</t>
  </si>
  <si>
    <t>in-rbi-rep.xsd#in-rbi-rep_ReservesSurplusAxis::in-rbi-rep.xsd#in-rbi-rep_OtherReservesMember</t>
  </si>
  <si>
    <t>in-rbi-rep.xsd#in-rbi-rep_ReservesSurplusAxis::rbi-core.xsd#rbi-core_ProfitLossAccountMember</t>
  </si>
  <si>
    <t>in-rbi-rep.xsd#in-rbi-rep_ReservesSurplusAxis::rbi-core.xsd#rbi-core_AggregateMember</t>
  </si>
  <si>
    <t>Y010</t>
  </si>
  <si>
    <t>Y020</t>
  </si>
  <si>
    <t>Y030</t>
  </si>
  <si>
    <t>Y040</t>
  </si>
  <si>
    <t>Y050</t>
  </si>
  <si>
    <t>Y060</t>
  </si>
  <si>
    <t>Y070</t>
  </si>
  <si>
    <t>Y080</t>
  </si>
  <si>
    <t>Y090</t>
  </si>
  <si>
    <t>Y100</t>
  </si>
  <si>
    <t>Y110</t>
  </si>
  <si>
    <t>Y120</t>
  </si>
  <si>
    <t>Y130</t>
  </si>
  <si>
    <t>Y140</t>
  </si>
  <si>
    <t>Y150</t>
  </si>
  <si>
    <t>Y160</t>
  </si>
  <si>
    <t>Y170</t>
  </si>
  <si>
    <t>Y180</t>
  </si>
  <si>
    <t>Y190</t>
  </si>
  <si>
    <t>rbi-core.xsd#rbi-core_DebenturesOutstanding</t>
  </si>
  <si>
    <t>rbi-core.xsd#rbi-core_StatusOfSecurityAxis::rbi-core.xsd#rbi-core_SecuredMember</t>
  </si>
  <si>
    <t>Y200</t>
  </si>
  <si>
    <t>Y210</t>
  </si>
  <si>
    <t>Y220</t>
  </si>
  <si>
    <t>Y230</t>
  </si>
  <si>
    <t>Y240</t>
  </si>
  <si>
    <t>Y250</t>
  </si>
  <si>
    <t>Y260</t>
  </si>
  <si>
    <t>Y270</t>
  </si>
  <si>
    <t>Y280</t>
  </si>
  <si>
    <t>Y290</t>
  </si>
  <si>
    <t>Y300</t>
  </si>
  <si>
    <t>Y310</t>
  </si>
  <si>
    <t>Y320</t>
  </si>
  <si>
    <t>Y330</t>
  </si>
  <si>
    <t>Y340</t>
  </si>
  <si>
    <t>Y350</t>
  </si>
  <si>
    <t>Y360</t>
  </si>
  <si>
    <t>rbi-core.xsd#rbi-core_CounterPartyAxis::in-rbi-rep.xsd#in-rbi-rep_MutualFundsMember:::rbi-core.xsd#rbi-core_StatusOfSecurityAxis::rbi-core.xsd#rbi-core_SecuredMember</t>
  </si>
  <si>
    <t>rbi-core.xsd#rbi-core_CounterPartyAxis::in-rbi-rep.xsd#in-rbi-rep_BanksMember:::rbi-core.xsd#rbi-core_StatusOfSecurityAxis::rbi-core.xsd#rbi-core_SecuredMember</t>
  </si>
  <si>
    <t>rbi-core.xsd#rbi-core_CounterPartyAxis::rbi-core.xsd#rbi-core_OtherCounterPartiesMember:::rbi-core.xsd#rbi-core_StatusOfSecurityAxis::rbi-core.xsd#rbi-core_SecuredMember</t>
  </si>
  <si>
    <t>rbi-core.xsd#rbi-core_DefferredCredits</t>
  </si>
  <si>
    <t>in-rbi-rep.xsd#in-rbi-rep_BorrowingsFromBanks</t>
  </si>
  <si>
    <t>rbi-core.xsd#rbi-core_TermLoansFromBanks</t>
  </si>
  <si>
    <t>rbi-core.xsd#rbi-core_WorkingCapitalLoansFromBanks</t>
  </si>
  <si>
    <t>rbi-core.xsd#rbi-core_CashCredit</t>
  </si>
  <si>
    <t>rbi-core.xsd#rbi-core_Overdrafts</t>
  </si>
  <si>
    <t>rbi-core.xsd#rbi-core_BorrowingsFromFinancialInstitutions</t>
  </si>
  <si>
    <t>rbi-core.xsd#rbi-core_BorrowingsFromGovernments</t>
  </si>
  <si>
    <t>rbi-core.xsd#rbi-core_GovernmentGuaranteedBorrowings</t>
  </si>
  <si>
    <t>rbi-core.xsd#rbi-core_BorrowingsThroughCollateralizedBorrowingAndLendingObligationAndLiquidityAdjustmentFacility</t>
  </si>
  <si>
    <t>in-rbi-rep.xsd#in-rbi-rep_BorrowingsReserveBankOfIndia</t>
  </si>
  <si>
    <t>in-rbi-rep.xsd#in-rbi-rep_OtherBorrowings</t>
  </si>
  <si>
    <t>in-rbi-rep.xsd#in-rbi-rep_InterestAccruedButNotDueOnBorrowings</t>
  </si>
  <si>
    <t>in-rbi-rep.xsd#in-rbi-rep_Borrowings</t>
  </si>
  <si>
    <t>Y370</t>
  </si>
  <si>
    <t>Y380</t>
  </si>
  <si>
    <t>rbi-core.xsd#rbi-core_BorrowingsFromRelativesOfPromotersDirectors</t>
  </si>
  <si>
    <t>rbi-core.xsd#rbi-core_InterCorporateBorrowings</t>
  </si>
  <si>
    <t>in-rbi-rep.xsd#in-rbi-rep_CommercialPaper</t>
  </si>
  <si>
    <t>rbi-core.xsd#rbi-core_CautionMoneyMarginMoneyAdvancesReceived</t>
  </si>
  <si>
    <t>in-rbi-rep.xsd#in-rbi-rep_SubordinatedDebts</t>
  </si>
  <si>
    <t>in-rbi-rep.xsd#in-rbi-rep_CallMoneyBorrowings</t>
  </si>
  <si>
    <t>rbi-core.xsd#rbi-core_BorrowingsFromHoldingCompanies</t>
  </si>
  <si>
    <t>Y390</t>
  </si>
  <si>
    <t>Y400</t>
  </si>
  <si>
    <t>Y410</t>
  </si>
  <si>
    <t>Y420</t>
  </si>
  <si>
    <t>Y430</t>
  </si>
  <si>
    <t>Y440</t>
  </si>
  <si>
    <t>Y450</t>
  </si>
  <si>
    <t>Y460</t>
  </si>
  <si>
    <t>Y470</t>
  </si>
  <si>
    <t>Y480</t>
  </si>
  <si>
    <t>Y490</t>
  </si>
  <si>
    <t>Y500</t>
  </si>
  <si>
    <t>Y510</t>
  </si>
  <si>
    <t>Y520</t>
  </si>
  <si>
    <t>Y530</t>
  </si>
  <si>
    <t>Y540</t>
  </si>
  <si>
    <t>Y550</t>
  </si>
  <si>
    <t>Y560</t>
  </si>
  <si>
    <t>Y570</t>
  </si>
  <si>
    <t>Y580</t>
  </si>
  <si>
    <t>Y590</t>
  </si>
  <si>
    <t>Y600</t>
  </si>
  <si>
    <t>Y610</t>
  </si>
  <si>
    <t>Y620</t>
  </si>
  <si>
    <t>Y630</t>
  </si>
  <si>
    <t>Y640</t>
  </si>
  <si>
    <t>Y650</t>
  </si>
  <si>
    <t>Y660</t>
  </si>
  <si>
    <t>Y670</t>
  </si>
  <si>
    <t>Y680</t>
  </si>
  <si>
    <t>Y690</t>
  </si>
  <si>
    <t>Y700</t>
  </si>
  <si>
    <t>rbi-core.xsd#rbi-core_StatusOfSecurityAxis::rbi-core.xsd#rbi-core_UnSecuredMember</t>
  </si>
  <si>
    <t>rbi-core.xsd#rbi-core_StatusOfSecurityAxis::rbi-core.xsd#rbi-core_AggregateMember</t>
  </si>
  <si>
    <t>rbi-core.xsd#rbi-core_CounterPartyAxis::in-rbi-rep.xsd#in-rbi-rep_MutualFundsMember:::rbi-core.xsd#rbi-core_StatusOfSecurityAxis::rbi-core.xsd#rbi-core_UnSecuredMember</t>
  </si>
  <si>
    <t>rbi-core.xsd#rbi-core_CounterPartyAxis::in-rbi-rep.xsd#in-rbi-rep_BanksMember:::rbi-core.xsd#rbi-core_StatusOfSecurityAxis::rbi-core.xsd#rbi-core_UnSecuredMember</t>
  </si>
  <si>
    <t>rbi-core.xsd#rbi-core_CounterPartyAxis::rbi-core.xsd#rbi-core_OtherCounterPartiesMember:::rbi-core.xsd#rbi-core_StatusOfSecurityAxis::rbi-core.xsd#rbi-core_UnSecuredMember</t>
  </si>
  <si>
    <t>in-rbi-rep.xsd#in-rbi-rep_ResidualMaturityAxis::rbi-core.xsd#rbi-core_MoreThan12MonthsMember</t>
  </si>
  <si>
    <t>in-rbi-rep.xsd#in-rbi-rep_ResidualMaturityAxis::rbi-core.xsd#rbi-core_MoreThan3MonthsButLessThanOrEqualTo12MonthsMember</t>
  </si>
  <si>
    <t>in-rbi-rep.xsd#in-rbi-rep_ResidualMaturityAxis::rbi-core.xsd#rbi-core_LessThanOrEqualTo3MonthsMember</t>
  </si>
  <si>
    <t>Y710</t>
  </si>
  <si>
    <t>Y720</t>
  </si>
  <si>
    <t>Y730</t>
  </si>
  <si>
    <t>Y740</t>
  </si>
  <si>
    <t>Y750</t>
  </si>
  <si>
    <t>Y760</t>
  </si>
  <si>
    <t>Y770</t>
  </si>
  <si>
    <t>Y780</t>
  </si>
  <si>
    <t>Y790</t>
  </si>
  <si>
    <t>Y800</t>
  </si>
  <si>
    <t>Y810</t>
  </si>
  <si>
    <t>Y820</t>
  </si>
  <si>
    <t>Y830</t>
  </si>
  <si>
    <t>Y840</t>
  </si>
  <si>
    <t>in-rbi-rep.xsd#in-rbi-rep_CurrentLiabilities</t>
  </si>
  <si>
    <t>in-rbi-rep.xsd#in-rbi-rep_SundryCreditors</t>
  </si>
  <si>
    <t>rbi-core.xsd#rbi-core_LiabilitiesToSubsidiariesAndHoldingCompanies</t>
  </si>
  <si>
    <t>in-rbi-rep.xsd#in-rbi-rep_DeferredTaxLiabilities</t>
  </si>
  <si>
    <t>in-rbi-rep.xsd#in-rbi-rep_OtherCurrentLiabilities</t>
  </si>
  <si>
    <t>rbi-core.xsd#rbi-core_TotalCurrentLiabilities</t>
  </si>
  <si>
    <t>rbi-core.xsd#rbi-core_ProvisionForContingencies</t>
  </si>
  <si>
    <t>rbi-core.xsd#rbi-core_ProvisionsForEmployeesBenefits</t>
  </si>
  <si>
    <t>rbi-core.xsd#rbi-core_ProvisionOnLoanLosses</t>
  </si>
  <si>
    <t>in-rbi-rep.xsd#in-rbi-rep_OtherProvisions</t>
  </si>
  <si>
    <t>rbi-core.xsd#rbi-core_ProposedDividend</t>
  </si>
  <si>
    <t>rbi-core.xsd#rbi-core_ProvisionsForDepreciationOnInvestment</t>
  </si>
  <si>
    <t>in-rbi-rep.xsd#in-rbi-rep_ProvisionForStandardAssets</t>
  </si>
  <si>
    <t>in-rbi-rep.xsd#in-rbi-rep_CapitalAndLiabilities</t>
  </si>
  <si>
    <t>DNBS01PART1</t>
  </si>
  <si>
    <t>(i) Secured</t>
  </si>
  <si>
    <t>(ii) Unsecured</t>
  </si>
  <si>
    <t>(a) Of Total Loans &amp; Advances above, amount receivable within 3 months</t>
  </si>
  <si>
    <t xml:space="preserve">   (a) Inter-Corporate Loans</t>
  </si>
  <si>
    <t xml:space="preserve">   (b) Bills Purchased &amp; Discounted</t>
  </si>
  <si>
    <t xml:space="preserve">   Of which;   (i) Cash in Hand</t>
  </si>
  <si>
    <t xml:space="preserve">        (ii) Interest Accrued On Investments</t>
  </si>
  <si>
    <t xml:space="preserve">       (iii) Deferred  Tax Assets(Net)</t>
  </si>
  <si>
    <t xml:space="preserve">       (iv) Interest Accrued on Loans &amp; Advances</t>
  </si>
  <si>
    <t xml:space="preserve">       (v) Prepaid Expenses</t>
  </si>
  <si>
    <t xml:space="preserve">       (vi) Security Deposits</t>
  </si>
  <si>
    <t xml:space="preserve">       (vii) Sundry/Trade Debtors</t>
  </si>
  <si>
    <t xml:space="preserve">       (viii) Advances to Staff</t>
  </si>
  <si>
    <t xml:space="preserve"> (i) Fixed assets </t>
  </si>
  <si>
    <t xml:space="preserve"> (ii) Assets Acquired in Satisfaction of Claims</t>
  </si>
  <si>
    <t>Total</t>
  </si>
  <si>
    <t xml:space="preserve">Contingent Liabilities </t>
  </si>
  <si>
    <t>in-rbi-rep.xsd#in-rbi-rep_AggregateLoansAdvances</t>
  </si>
  <si>
    <t>in-rbi-rep.xsd#in-rbi-rep_TypeOfLoansAndAdvancesAxis::rbi-core.xsd#rbi-core_InterCorporateLoansMember</t>
  </si>
  <si>
    <t>in-rbi-rep.xsd#in-rbi-rep_TypeOfLoansAndAdvancesAxis::in-rbi-rep.xsd#in-rbi-rep_BillsPurchaseAndDiscountsMember</t>
  </si>
  <si>
    <t>in-rbi-rep.xsd#in-rbi-rep_TypeOfLoansAndAdvancesAxis::rbi-core.xsd#rbi-core_LoansToCorporateMember</t>
  </si>
  <si>
    <t>in-rbi-rep.xsd#in-rbi-rep_TypeOfLoansAndAdvancesAxis::in-rbi-rep.xsd#in-rbi-rep_OtherLoansOrAdvancesMember</t>
  </si>
  <si>
    <t>in-rbi-rep.xsd#in-rbi-rep_TypeOfLoansAndAdvancesAxis::rbi-core.xsd#rbi-core_AggregateMember</t>
  </si>
  <si>
    <t>rbi-core.xsd#rbi-core_HirePurchaseAndLeaseAssets</t>
  </si>
  <si>
    <t>in-rbi-rep.xsd#in-rbi-rep_AggregateInvestments</t>
  </si>
  <si>
    <t>rbi-core.xsd#rbi-core_LongTermInvestments</t>
  </si>
  <si>
    <t>in-rbi-rep.xsd#in-rbi-rep_ClassesOfInvestmentsCategoriesAxis::rbi-core.xsd#rbi-core_GovernmentSecuritiesAndGovtGuaranteedSecuritiesMember</t>
  </si>
  <si>
    <t>in-rbi-rep.xsd#in-rbi-rep_ClassesOfInvestmentsCategoriesAxis::in-rbi-rep.xsd#in-rbi-rep_EquitySharesMember</t>
  </si>
  <si>
    <t>in-rbi-rep.xsd#in-rbi-rep_ClassesOfInvestmentsCategoriesAxis::in-rbi-rep.xsd#in-rbi-rep_PreferenceSharesMember</t>
  </si>
  <si>
    <t>in-rbi-rep.xsd#in-rbi-rep_ClassesOfInvestmentsCategoriesAxis::in-rbi-rep.xsd#in-rbi-rep_DebenturesAndBondsMember</t>
  </si>
  <si>
    <t>in-rbi-rep.xsd#in-rbi-rep_ClassesOfInvestmentsCategoriesAxis::in-rbi-rep.xsd#in-rbi-rep_OtherInvestmentsMember</t>
  </si>
  <si>
    <t>in-rbi-rep.xsd#in-rbi-rep_ClassesOfInvestmentsCategoriesAxis::rbi-core.xsd#rbi-core_AggregateMember</t>
  </si>
  <si>
    <t>in-rbi-rep.xsd#in-rbi-rep_ShortTermInvestments</t>
  </si>
  <si>
    <t>in-rbi-rep.xsd#in-rbi-rep_ClassesOfInvestmentsCategoriesAxis::in-rbi-rep.xsd#in-rbi-rep_CommercialPaperMember</t>
  </si>
  <si>
    <t>in-rbi-rep.xsd#in-rbi-rep_ClassesOfInvestmentsCategoriesAxis::in-rbi-rep.xsd#in-rbi-rep_MutualFundsMember</t>
  </si>
  <si>
    <t>in-rbi-rep.xsd#in-rbi-rep_CashAndBankBalances</t>
  </si>
  <si>
    <t>in-rbi-rep.xsd#in-rbi-rep_CashInHand</t>
  </si>
  <si>
    <t>rbi-core.xsd#rbi-core_DepositsWithBanks</t>
  </si>
  <si>
    <t>in-rbi-rep.xsd#in-rbi-rep_AdvanceTaxPaidAndTDSNet</t>
  </si>
  <si>
    <t>rbi-core.xsd#rbi-core_InterestAccruedOnInvestments</t>
  </si>
  <si>
    <t>in-rbi-rep.xsd#in-rbi-rep_DeferredTaxAssetsNetofLiabilities</t>
  </si>
  <si>
    <t>rbi-core.xsd#rbi-core_InterestAccruedOnLoansAndAdvances</t>
  </si>
  <si>
    <t>in-rbi-rep.xsd#in-rbi-rep_PrepaidExpenses</t>
  </si>
  <si>
    <t>rbi-core.xsd#rbi-core_SecurityDeposits</t>
  </si>
  <si>
    <t>in-rbi-rep.xsd#in-rbi-rep_SundryDebtors</t>
  </si>
  <si>
    <t>rbi-core.xsd#rbi-core_AdvancesToStaff</t>
  </si>
  <si>
    <t>in-rbi-rep.xsd#in-rbi-rep_StockInTrade</t>
  </si>
  <si>
    <t>in-rbi-rep.xsd#in-rbi-rep_ShareApplicationMoney</t>
  </si>
  <si>
    <t>in-rbi-rep.xsd#in-rbi-rep_OtherCurrentAssets</t>
  </si>
  <si>
    <t>rbi-core.xsd#rbi-core_OtherCurrentAssetsOther</t>
  </si>
  <si>
    <t>in-rbi-rep.xsd#in-rbi-rep_FixedAssetsNet</t>
  </si>
  <si>
    <t>in-rbi-rep.xsd#in-rbi-rep_MiscellaneousExpensesNotWrittenOff</t>
  </si>
  <si>
    <t>in-rbi-rep.xsd#in-rbi-rep_AccumulatedLosses</t>
  </si>
  <si>
    <t>in-rbi-rep.xsd#in-rbi-rep_Assets</t>
  </si>
  <si>
    <t>in-rbi-rep.xsd#in-rbi-rep_ContingentLiabilities</t>
  </si>
  <si>
    <t>in-rbi-rep.xsd#in-rbi-rep_FixedAssetsAxis::rbi-core.xsd#rbi-core_AcquiredByCompanyIndependentlyMember</t>
  </si>
  <si>
    <t>in-rbi-rep.xsd#in-rbi-rep_FixedAssetsAxis::rbi-core.xsd#rbi-core_AcquiredInSatisfactionOfClaimsMember</t>
  </si>
  <si>
    <t>6b9cba33-d6fa-4126-b2b3-cbce902f1786:~:Layout1:~:NotMandatory:~:True:~::~::~:</t>
  </si>
  <si>
    <t>(i) Gross Lease Income</t>
  </si>
  <si>
    <t>Net Lease Income</t>
  </si>
  <si>
    <t>(ii) Hire Purchase Income (including compensation charges)</t>
  </si>
  <si>
    <t>(iii) Bills Discounting Income</t>
  </si>
  <si>
    <t>(a) Interest on Inter-corporate Deposits</t>
  </si>
  <si>
    <t>(b) Interest on Other Loans</t>
  </si>
  <si>
    <t>(a) Interest</t>
  </si>
  <si>
    <t>(b) Dividends</t>
  </si>
  <si>
    <t>(vi) Profit on Sale of Investments</t>
  </si>
  <si>
    <t xml:space="preserve">(vii) Other fund-based income </t>
  </si>
  <si>
    <t>(i) Guarantee Fee</t>
  </si>
  <si>
    <t>(ii) Underwriting Commission</t>
  </si>
  <si>
    <t>(iii) Other Merchant Banking Income</t>
  </si>
  <si>
    <t>(iv) Income from Brokering and syndication in bills/ICDs/Lease</t>
  </si>
  <si>
    <t xml:space="preserve">(v) Other fee-based income </t>
  </si>
  <si>
    <t>3. Miscellaneous income</t>
  </si>
  <si>
    <t xml:space="preserve">B. Income from Non-Financial Business </t>
  </si>
  <si>
    <t>ITEMS OF EXPENSES</t>
  </si>
  <si>
    <t>1. Depreciation on Fixed Assets including Leased Assets</t>
  </si>
  <si>
    <t>3.Brokerage (including reimbursement of expenses to brokers)</t>
  </si>
  <si>
    <t>4.Discount/charges on Bills rediscounted</t>
  </si>
  <si>
    <t>5.Loss on Sale of Investments</t>
  </si>
  <si>
    <t xml:space="preserve">       Of which; (i) Employee Costs</t>
  </si>
  <si>
    <t xml:space="preserve">                         (ii) Other Administrative Costs</t>
  </si>
  <si>
    <t xml:space="preserve">B. Expenses Relating to Non-Financial Business </t>
  </si>
  <si>
    <t>3. Net Profit/Loss</t>
  </si>
  <si>
    <t>ITEMS OF INCOME</t>
  </si>
  <si>
    <t>rbi-core.xsd#rbi-core_GrossLeaseIncome</t>
  </si>
  <si>
    <t>rbi-core.xsd#rbi-core_LeaseEqualisationCreditCharge</t>
  </si>
  <si>
    <t>rbi-core.xsd#rbi-core_NetLeaseIncome</t>
  </si>
  <si>
    <t>rbi-core.xsd#rbi-core_HirePurchaseIncome</t>
  </si>
  <si>
    <t>rbi-core.xsd#rbi-core_BillsDiscountingIncome</t>
  </si>
  <si>
    <t>in-rbi-rep.xsd#in-rbi-rep_InterestIncome</t>
  </si>
  <si>
    <t>rbi-core.xsd#rbi-core_InterestIncomeOnInterCorporateDeposits</t>
  </si>
  <si>
    <t>in-rbi-rep.xsd#in-rbi-rep_InterestOnOthersLoansAndAdvances</t>
  </si>
  <si>
    <t>in-rbi-rep.xsd#in-rbi-rep_InvestmentIncome</t>
  </si>
  <si>
    <t>in-rbi-rep.xsd#in-rbi-rep_InterestOnInvestments</t>
  </si>
  <si>
    <t>in-rbi-rep.xsd#in-rbi-rep_DividendIncome</t>
  </si>
  <si>
    <t>in-rbi-rep.xsd#in-rbi-rep_ProfitOnSaleOfInvestmentsNet</t>
  </si>
  <si>
    <t>rbi-core.xsd#rbi-core_OtherFundBasedIncome</t>
  </si>
  <si>
    <t>rbi-core.xsd#rbi-core_FundBasedIncomeTotal</t>
  </si>
  <si>
    <t>rbi-core.xsd#rbi-core_IncomeFromGuarantee</t>
  </si>
  <si>
    <t>in-rbi-rep.xsd#in-rbi-rep_IncomeFromUnderWritingFee</t>
  </si>
  <si>
    <t>rbi-core.xsd#rbi-core_OtherMerchantBankingIncome</t>
  </si>
  <si>
    <t>rbi-core.xsd#rbi-core_IncomeFromBrokeringAndSyndicationInBillsICDLease</t>
  </si>
  <si>
    <t>rbi-core.xsd#rbi-core_OtherFeeBasedIncome</t>
  </si>
  <si>
    <t>rbi-core.xsd#rbi-core_FeeBasedIncomeTotal</t>
  </si>
  <si>
    <t>in-rbi-rep.xsd#in-rbi-rep_MiscellaneousIncome</t>
  </si>
  <si>
    <t>rbi-core.xsd#rbi-core_IncomeFromFinancialBusiness</t>
  </si>
  <si>
    <t>rbi-core.xsd#rbi-core_IncomeFromNonFinancialBusiness</t>
  </si>
  <si>
    <t>in-rbi-rep.xsd#in-rbi-rep_Income</t>
  </si>
  <si>
    <t>in-rbi-rep.xsd#in-rbi-rep_DepreciationFixedAssets</t>
  </si>
  <si>
    <t>in-rbi-rep.xsd#in-rbi-rep_InterestOnInterCorporateDepositsBorrowings</t>
  </si>
  <si>
    <t>rbi-core.xsd#rbi-core_InterestOnCreditsFromBanks</t>
  </si>
  <si>
    <t>rbi-core.xsd#rbi-core_InterestOnCreditsFromFinancialInstitutions</t>
  </si>
  <si>
    <t>in-rbi-rep.xsd#in-rbi-rep_OtherInterestExpended</t>
  </si>
  <si>
    <t>in-rbi-rep.xsd#in-rbi-rep_InterestExpended</t>
  </si>
  <si>
    <t>rbi-core.xsd#rbi-core_Brokerage</t>
  </si>
  <si>
    <t>rbi-core.xsd#rbi-core_DiscountChargesOnBillsRediscounted</t>
  </si>
  <si>
    <t>rbi-core.xsd#rbi-core_LossOnSaleOfInvestments</t>
  </si>
  <si>
    <t>in-rbi-rep.xsd#in-rbi-rep_BadDebtsWrittenoff</t>
  </si>
  <si>
    <t>in-rbi-rep.xsd#in-rbi-rep_NPAProvisionMadeDuringTheYear</t>
  </si>
  <si>
    <t>rbi-core.xsd#rbi-core_ReversalOfIncomeOnNonPerformingAssets</t>
  </si>
  <si>
    <t>in-rbi-rep.xsd#in-rbi-rep_DepreciationOnInvestments</t>
  </si>
  <si>
    <t>in-rbi-rep.xsd#in-rbi-rep_OperatingExpenses</t>
  </si>
  <si>
    <t>in-rbi-rep.xsd#in-rbi-rep_PaymentsToAndProvisionsForEmployees</t>
  </si>
  <si>
    <t>rbi-core.xsd#rbi-core_OtherAdministrativeCosts</t>
  </si>
  <si>
    <t>rbi-core.xsd#rbi-core_ExpensesRelatingToNonFinancialBusiness</t>
  </si>
  <si>
    <t>in-rbi-rep.xsd#in-rbi-rep_Expenditure</t>
  </si>
  <si>
    <t>in-rbi-rep.xsd#in-rbi-rep_ProfitLossBeforeTax</t>
  </si>
  <si>
    <t>in-rbi-rep.xsd#in-rbi-rep_ProvisionForIncomeTaxes</t>
  </si>
  <si>
    <t>in-rbi-rep.xsd#in-rbi-rep_NetProfitLossAfterTax</t>
  </si>
  <si>
    <t>(i) Standard assets</t>
  </si>
  <si>
    <t>(ii) Sub-standard assets</t>
  </si>
  <si>
    <t>(iii) Doubtful assets</t>
  </si>
  <si>
    <t xml:space="preserve">(iv) Loss assets                       </t>
  </si>
  <si>
    <t>X020</t>
  </si>
  <si>
    <t>X030</t>
  </si>
  <si>
    <t>rbi-core.xsd#rbi-core_LoansAndAdvancesAndHirePurchaseAndLeasedAssets</t>
  </si>
  <si>
    <t>http://www.xbrl.org/2003/role/label</t>
  </si>
  <si>
    <t>Loans and advances and hire purchase and leased assets</t>
  </si>
  <si>
    <t>in-rbi-rep.xsd#in-rbi-rep_GrossNPAs</t>
  </si>
  <si>
    <t>Gross NPAs</t>
  </si>
  <si>
    <t>in-rbi-rep.xsd#in-rbi-rep_GrossNPAsAsPercentageToGrossAdvances</t>
  </si>
  <si>
    <t>Gross NPAs as percentage to gross advances</t>
  </si>
  <si>
    <t>in-rbi-rep.xsd#in-rbi-rep_NetNPAs</t>
  </si>
  <si>
    <t>Net NPAs</t>
  </si>
  <si>
    <t>rbi-core.xsd#rbi-core_LoansAndAdvancesAndHirePurchaseAndLeasedAssetsNet</t>
  </si>
  <si>
    <t>Loans and advances and hire purchase and leased assets, net</t>
  </si>
  <si>
    <t>in-rbi-rep.xsd#in-rbi-rep_NetNPAsAsPercentageToNetAdvances</t>
  </si>
  <si>
    <t>Net NPAs as percentage to net advances</t>
  </si>
  <si>
    <t>in-rbi-rep.xsd#in-rbi-rep_ProvisionHeld</t>
  </si>
  <si>
    <t>Provision held</t>
  </si>
  <si>
    <t>in-rbi-rep.xsd#in-rbi-rep_TotalNPAProvisionsHeld</t>
  </si>
  <si>
    <t>Total NPA provisions held</t>
  </si>
  <si>
    <t>80fef77d-570e-4d91-b9b5-0879ec00d60a:~:Layout1:~:NotMandatory:~:True:~::~::~:RuleSetForX</t>
  </si>
  <si>
    <t>in-rbi-rep.xsd#in-rbi-rep_AssetClassificationAxis::in-rbi-rep.xsd#in-rbi-rep_StandardAssetsMember</t>
  </si>
  <si>
    <t>in-rbi-rep.xsd#in-rbi-rep_AssetClassificationAxis::in-rbi-rep.xsd#in-rbi-rep_SubStandardAssetsMember</t>
  </si>
  <si>
    <t>in-rbi-rep.xsd#in-rbi-rep_AssetClassificationAxis::in-rbi-rep.xsd#in-rbi-rep_DoubtfulAssetsMember</t>
  </si>
  <si>
    <t>in-rbi-rep.xsd#in-rbi-rep_AssetClassificationAxis::in-rbi-rep.xsd#in-rbi-rep_LossAssetsMember</t>
  </si>
  <si>
    <t>in-rbi-rep.xsd#in-rbi-rep_CategoriesOfExposureAxis::rbi-core.xsd#rbi-core_GrossCreditExposureMember</t>
  </si>
  <si>
    <t>DNBS01PART3</t>
  </si>
  <si>
    <t>DNBS01PART4</t>
  </si>
  <si>
    <t>6d949737-5abf-4399-8c46-004a6ecc052b:~:NotMandatory:~:True:~:False:~::~::~:False:~::~::~:False:~::~::~:</t>
  </si>
  <si>
    <t>b96fb38c-1593-4f92-ae0f-0ed872559682:~:Layout1:~:NotMandatory:~:True:~::~::~:</t>
  </si>
  <si>
    <t>X040</t>
  </si>
  <si>
    <t>X050</t>
  </si>
  <si>
    <t>X060</t>
  </si>
  <si>
    <t>Debentures</t>
  </si>
  <si>
    <t>rbi-core.xsd#rbi-core_CounterPartyAxis::rbi-core.xsd#rbi-core_BanksFinancialInstitutionsMember:::in-rbi-rep.xsd#in-rbi-rep_ExposureTypeAxis::in-rbi-rep.xsd#in-rbi-rep_FundBasedExposureMember</t>
  </si>
  <si>
    <t>#TYPDIM#</t>
  </si>
  <si>
    <t>in-rbi-rep.xsd#in-rbi-rep_NameOfCompanyAxis</t>
  </si>
  <si>
    <t>c7736933-4fba-49ad-9e6f-285a6c74dda3:~:Layout2:~:NotMandatory:~:True:~::~::~:</t>
  </si>
  <si>
    <t>TOTAL</t>
  </si>
  <si>
    <t>X070</t>
  </si>
  <si>
    <t>X080</t>
  </si>
  <si>
    <t>X090</t>
  </si>
  <si>
    <t>X100</t>
  </si>
  <si>
    <t>X110</t>
  </si>
  <si>
    <t>X120</t>
  </si>
  <si>
    <t>0093b422-3d97-402d-b652-c7d51169ec8e:~:Layout3:~:NotMandatory:~:True:~::~::~:</t>
  </si>
  <si>
    <t>X130</t>
  </si>
  <si>
    <t>134da4a9-f720-48e1-a5f1-041c1594f347:~:Layout4:~:NotMandatory:~:True:~::~::~:</t>
  </si>
  <si>
    <t>in-rbi-rep.xsd#in-rbi-rep_LetterOfCredit</t>
  </si>
  <si>
    <t>rbi-core.xsd#rbi-core_FinancialAndOtherGuarantess</t>
  </si>
  <si>
    <t>in-rbi-rep.xsd#in-rbi-rep_BillsRediscounted</t>
  </si>
  <si>
    <t>rbi-core.xsd#rbi-core_LeaseContracts</t>
  </si>
  <si>
    <t>rbi-core.xsd#rbi-core_ForwardExchangeContracts</t>
  </si>
  <si>
    <t>in-rbi-rep.xsd#in-rbi-rep_InterestRateSwaps</t>
  </si>
  <si>
    <t>in-rbi-rep.xsd#in-rbi-rep_OtherContingentLiabilities</t>
  </si>
  <si>
    <t>in-rbi-rep.xsd#in-rbi-rep_CategoriesOfExposureAxis::rbi-core.xsd#rbi-core_OffBalanceSheetAssetsExposureMember:::rbi-core.xsd#rbi-core_CounterPartyAxis::rbi-core.xsd#rbi-core_BanksFinancialInstitutionsMember:::in-rbi-rep.xsd#in-rbi-rep_ExposureTypeAxis::in-rbi-rep.xsd#in-rbi-rep_NonFundBasedExposureMember</t>
  </si>
  <si>
    <t>e9457354-71bf-46a3-baca-b8ef90eb34c7:~:Layout1:~:NotMandatory:~:True:~::~::~:</t>
  </si>
  <si>
    <t xml:space="preserve">Loans </t>
  </si>
  <si>
    <t>Equity</t>
  </si>
  <si>
    <t>Preference</t>
  </si>
  <si>
    <t>ICDs/CPs</t>
  </si>
  <si>
    <t>rbi-core.xsd#rbi-core_LoansAndAdvancesAndInvestments</t>
  </si>
  <si>
    <t>in-rbi-rep.xsd#in-rbi-rep_ClassesOfInvestmentsCategoriesAxis::in-rbi-rep.xsd#in-rbi-rep_EquitySharesMember:::rbi-core.xsd#rbi-core_CounterPartyAxis::rbi-core.xsd#rbi-core_BanksFinancialInstitutionsMember:::in-rbi-rep.xsd#in-rbi-rep_ExposureTypeAxis::in-rbi-rep.xsd#in-rbi-rep_FundBasedExposureMember</t>
  </si>
  <si>
    <t>in-rbi-rep.xsd#in-rbi-rep_ClassesOfInvestmentsCategoriesAxis::in-rbi-rep.xsd#in-rbi-rep_PreferenceSharesMember:::rbi-core.xsd#rbi-core_CounterPartyAxis::rbi-core.xsd#rbi-core_BanksFinancialInstitutionsMember:::in-rbi-rep.xsd#in-rbi-rep_ExposureTypeAxis::in-rbi-rep.xsd#in-rbi-rep_FundBasedExposureMember</t>
  </si>
  <si>
    <t>in-rbi-rep.xsd#in-rbi-rep_ClassesOfInvestmentsCategoriesAxis::in-rbi-rep.xsd#in-rbi-rep_DebenturesAndBondsMember:::rbi-core.xsd#rbi-core_CounterPartyAxis::rbi-core.xsd#rbi-core_BanksFinancialInstitutionsMember:::in-rbi-rep.xsd#in-rbi-rep_ExposureTypeAxis::in-rbi-rep.xsd#in-rbi-rep_FundBasedExposureMember</t>
  </si>
  <si>
    <t>in-rbi-rep.xsd#in-rbi-rep_ClassesOfInvestmentsCategoriesAxis::in-rbi-rep.xsd#in-rbi-rep_CommercialPaperMember:::rbi-core.xsd#rbi-core_CounterPartyAxis::rbi-core.xsd#rbi-core_BanksFinancialInstitutionsMember:::in-rbi-rep.xsd#in-rbi-rep_ExposureTypeAxis::in-rbi-rep.xsd#in-rbi-rep_FundBasedExposureMember</t>
  </si>
  <si>
    <t>7806c0cf-0d14-455f-93f2-d3668964836e:~:Layout2:~:NotMandatory:~:True:~::~::~:</t>
  </si>
  <si>
    <t>32293208-30e5-40ae-891d-15f101b0b5c5:~:Layout3:~:NotMandatory:~:True:~::~::~:</t>
  </si>
  <si>
    <t>LCs</t>
  </si>
  <si>
    <t>Guarantees</t>
  </si>
  <si>
    <t>in-rbi-rep.xsd#in-rbi-rep_CategoriesOfExposureAxis::rbi-core.xsd#rbi-core_OffBalanceSheetLiabilitiesExposureMember:::rbi-core.xsd#rbi-core_CounterPartyAxis::rbi-core.xsd#rbi-core_BanksFinancialInstitutionsMember:::in-rbi-rep.xsd#in-rbi-rep_ExposureTypeAxis::in-rbi-rep.xsd#in-rbi-rep_NonFundBasedExposureMember</t>
  </si>
  <si>
    <t>b89ad170-9f5a-4918-9913-298c5726c679:~:Layout4:~:NotMandatory:~:True:~::~::~:</t>
  </si>
  <si>
    <t>ca6962bf-d0a9-4c7b-b633-4574c0a12e72:~:Layout1:~:NotMandatory:~:True:~::~::~:</t>
  </si>
  <si>
    <t>c3706c3a-e20a-4662-a49c-d27f0ca3071b:~:Layout2:~:NotMandatory:~:True:~::~::~:</t>
  </si>
  <si>
    <t>rbi-core.xsd#rbi-core_NameOfGroupCompaniesAssociatesRelatedEntities</t>
  </si>
  <si>
    <t>in-rbi-rep.xsd#in-rbi-rep_ExposureTypeAxis::in-rbi-rep.xsd#in-rbi-rep_FundBasedExposureMember</t>
  </si>
  <si>
    <t>rbi-core.xsd#rbi-core_CounterPartyAxis::rbi-core.xsd#rbi-core_GroupAssociatesRelatedCompaniesEntitiesMember:::in-rbi-rep.xsd#in-rbi-rep_ExposureTypeAxis::in-rbi-rep.xsd#in-rbi-rep_FundBasedExposureMember</t>
  </si>
  <si>
    <t>in-rbi-rep.xsd#in-rbi-rep_ClassesOfInvestmentsCategoriesAxis::in-rbi-rep.xsd#in-rbi-rep_EquitySharesMember:::rbi-core.xsd#rbi-core_CounterPartyAxis::rbi-core.xsd#rbi-core_GroupAssociatesRelatedCompaniesEntitiesMember:::in-rbi-rep.xsd#in-rbi-rep_ExposureTypeAxis::in-rbi-rep.xsd#in-rbi-rep_FundBasedExposureMember</t>
  </si>
  <si>
    <t>in-rbi-rep.xsd#in-rbi-rep_ClassesOfInvestmentsCategoriesAxis::in-rbi-rep.xsd#in-rbi-rep_PreferenceSharesMember:::rbi-core.xsd#rbi-core_CounterPartyAxis::rbi-core.xsd#rbi-core_GroupAssociatesRelatedCompaniesEntitiesMember:::in-rbi-rep.xsd#in-rbi-rep_ExposureTypeAxis::in-rbi-rep.xsd#in-rbi-rep_FundBasedExposureMember</t>
  </si>
  <si>
    <t>in-rbi-rep.xsd#in-rbi-rep_ClassesOfInvestmentsCategoriesAxis::in-rbi-rep.xsd#in-rbi-rep_DebenturesAndBondsMember:::rbi-core.xsd#rbi-core_CounterPartyAxis::rbi-core.xsd#rbi-core_GroupAssociatesRelatedCompaniesEntitiesMember:::in-rbi-rep.xsd#in-rbi-rep_ExposureTypeAxis::in-rbi-rep.xsd#in-rbi-rep_FundBasedExposureMember</t>
  </si>
  <si>
    <t>in-rbi-rep.xsd#in-rbi-rep_ClassesOfInvestmentsCategoriesAxis::in-rbi-rep.xsd#in-rbi-rep_CommercialPaperMember:::rbi-core.xsd#rbi-core_CounterPartyAxis::rbi-core.xsd#rbi-core_GroupAssociatesRelatedCompaniesEntitiesMember:::in-rbi-rep.xsd#in-rbi-rep_ExposureTypeAxis::in-rbi-rep.xsd#in-rbi-rep_FundBasedExposureMember</t>
  </si>
  <si>
    <t>dd10fb41-fa3c-4444-95cf-71f077221565:~:Layout3:~:NotMandatory:~:True:~::~::~:</t>
  </si>
  <si>
    <t>967289d6-8d55-4179-a2b2-e6b792e501ac:~:Layout4:~:NotMandatory:~:True:~::~::~:</t>
  </si>
  <si>
    <t>in-rbi-rep.xsd#in-rbi-rep_ExposureTypeAxis::in-rbi-rep.xsd#in-rbi-rep_NonFundBasedExposureMember</t>
  </si>
  <si>
    <t>in-rbi-rep.xsd#in-rbi-rep_CategoriesOfExposureAxis::rbi-core.xsd#rbi-core_OffBalanceSheetLiabilitiesExposureMember:::rbi-core.xsd#rbi-core_CounterPartyAxis::rbi-core.xsd#rbi-core_GroupAssociatesRelatedCompaniesEntitiesMember:::in-rbi-rep.xsd#in-rbi-rep_ExposureTypeAxis::in-rbi-rep.xsd#in-rbi-rep_NonFundBasedExposureMember</t>
  </si>
  <si>
    <t>A2. Advances to Capital Market (Non-fund based)</t>
  </si>
  <si>
    <t>1. Financial Guarantees Issued to Stock Exchanges on Behalf of Stock Brokers</t>
  </si>
  <si>
    <t>2. Other Financial Guarantees</t>
  </si>
  <si>
    <t>Total Financial Guarantees</t>
  </si>
  <si>
    <t>1. Convertible Bonds and Debentures</t>
  </si>
  <si>
    <t>2. Equities</t>
  </si>
  <si>
    <t>3. Equity Oriented Mutual Funds</t>
  </si>
  <si>
    <t>4. Others</t>
  </si>
  <si>
    <t>Total Capital Market Exposure (A1+A2+A3)</t>
  </si>
  <si>
    <t>DNBS01PART7</t>
  </si>
  <si>
    <t>in-rbi-rep.xsd#in-rbi-rep_FinancialGuaranteesIssued</t>
  </si>
  <si>
    <t>in-rbi-rep.xsd#in-rbi-rep_ExposureAmount</t>
  </si>
  <si>
    <t>Outstanding Balance</t>
  </si>
  <si>
    <t>in-rbi-rep.xsd#in-rbi-rep_CategoryOfExposuresToSensitiveSectorsAxis::in-rbi-rep.xsd#in-rbi-rep_AggregateCapitalMarketExposuresMember:::rbi-core.xsd#rbi-core_CounterPartyAxis::in-rbi-rep.xsd#in-rbi-rep_IndividualsMember</t>
  </si>
  <si>
    <t>in-rbi-rep.xsd#in-rbi-rep_CategoryOfExposuresToSensitiveSectorsAxis::in-rbi-rep.xsd#in-rbi-rep_AggregateCapitalMarketExposuresMember:::rbi-core.xsd#rbi-core_CounterPartyAxis::rbi-core.xsd#rbi-core_OtherCounterPartiesMember</t>
  </si>
  <si>
    <t>in-rbi-rep.xsd#in-rbi-rep_CategoryOfExposuresToSensitiveSectorsAxis::in-rbi-rep.xsd#in-rbi-rep_AggregateCapitalMarketExposuresMember</t>
  </si>
  <si>
    <t>in-rbi-rep.xsd#in-rbi-rep_CategoryOfExposuresToSensitiveSectorsAxis::in-rbi-rep.xsd#in-rbi-rep_AggregateCapitalMarketExposuresMember:::rbi-core.xsd#rbi-core_CounterPartyAxis::rbi-core.xsd#rbi-core_StockExchangeOnBehalfOfStockBrokersMember</t>
  </si>
  <si>
    <t>in-rbi-rep.xsd#in-rbi-rep_CategoryOfExposuresToSensitiveSectorsAxis::in-rbi-rep.xsd#in-rbi-rep_AggregateCapitalMarketExposuresMember:::in-rbi-rep.xsd#in-rbi-rep_ClassesOfInvestmentsCategoriesAxis::in-rbi-rep.xsd#in-rbi-rep_ConvertibleBondsAndDebenturesMember</t>
  </si>
  <si>
    <t>in-rbi-rep.xsd#in-rbi-rep_CategoryOfExposuresToSensitiveSectorsAxis::in-rbi-rep.xsd#in-rbi-rep_AggregateCapitalMarketExposuresMember:::in-rbi-rep.xsd#in-rbi-rep_ClassesOfInvestmentsCategoriesAxis::in-rbi-rep.xsd#in-rbi-rep_EquitySharesMember</t>
  </si>
  <si>
    <t>in-rbi-rep.xsd#in-rbi-rep_CategoryOfExposuresToSensitiveSectorsAxis::in-rbi-rep.xsd#in-rbi-rep_AggregateCapitalMarketExposuresMember:::in-rbi-rep.xsd#in-rbi-rep_ClassesOfInvestmentsCategoriesAxis::rbi-core.xsd#rbi-core_MutualFundsEquityOrientedMember</t>
  </si>
  <si>
    <t>in-rbi-rep.xsd#in-rbi-rep_CategoryOfExposuresToSensitiveSectorsAxis::in-rbi-rep.xsd#in-rbi-rep_AggregateCapitalMarketExposuresMember:::in-rbi-rep.xsd#in-rbi-rep_ClassesOfInvestmentsCategoriesAxis::in-rbi-rep.xsd#in-rbi-rep_OtherInvestmentsMember</t>
  </si>
  <si>
    <t>06668e1b-1392-4119-8241-a77ef1a1b5dd:~:Layout2:~:NotMandatory:~:True:~::~::~:</t>
  </si>
  <si>
    <t>A Total Credit to Real Estate</t>
  </si>
  <si>
    <t>A.1 Direct</t>
  </si>
  <si>
    <t>A.1.1 Residential Mortgages</t>
  </si>
  <si>
    <t xml:space="preserve">A.1.1.a Residential Mortgages - Individual Housing Loans </t>
  </si>
  <si>
    <t>A.1.1.b Residential Mortgages - All Others</t>
  </si>
  <si>
    <t>A.1.2 Commercial Real Estate</t>
  </si>
  <si>
    <t>A.1.2.1 Commercial Real Estate - Residential Housing (CRE-RH)</t>
  </si>
  <si>
    <t>A.1.2.2 Commercial Real Estate - Other</t>
  </si>
  <si>
    <t>A.1.3 Any Other</t>
  </si>
  <si>
    <t>A.2 Indirect</t>
  </si>
  <si>
    <t>A.2.1 Funded and Non-funded Exposures NHB and Housing Finance Companies(HFCs)</t>
  </si>
  <si>
    <t>A.2.2 Any Other</t>
  </si>
  <si>
    <t>B Total Investment</t>
  </si>
  <si>
    <t>B.1 Direct</t>
  </si>
  <si>
    <t>B.1.1 Commercial Real Estate</t>
  </si>
  <si>
    <t>B.1.2 Investments in MBS and other securitized exposures</t>
  </si>
  <si>
    <t>B.1.2.a Residential Real Estate</t>
  </si>
  <si>
    <t>B.1.2.b Commercial Real Estate</t>
  </si>
  <si>
    <t>B.1.3 Any Other</t>
  </si>
  <si>
    <t>B.2 Indirect</t>
  </si>
  <si>
    <t>B.2.1 Funded and Non-funded Exposures NHB and Housing Finance Companies(HFCs)</t>
  </si>
  <si>
    <t>B.2.2 Any Other</t>
  </si>
  <si>
    <t xml:space="preserve">      (b) Non Fund Based exposure</t>
  </si>
  <si>
    <t>in-rbi-rep.xsd#in-rbi-rep_CategoryOfExposuresToSensitiveSectorsAxis::in-rbi-rep.xsd#in-rbi-rep_ExposureToRealEstateSectorMember</t>
  </si>
  <si>
    <t>in-rbi-rep.xsd#in-rbi-rep_CategoryOfExposuresToSensitiveSectorsAxis::in-rbi-rep.xsd#in-rbi-rep_ExposureToRealEstateSectorMember:::in-rbi-rep.xsd#in-rbi-rep_ExposureTypeAxis::in-rbi-rep.xsd#in-rbi-rep_FundBasedExposureMember</t>
  </si>
  <si>
    <t>in-rbi-rep.xsd#in-rbi-rep_CategoryOfExposuresToSensitiveSectorsAxis::in-rbi-rep.xsd#in-rbi-rep_ExposureToRealEstateSectorMember:::in-rbi-rep.xsd#in-rbi-rep_ExposureTypeAxis::in-rbi-rep.xsd#in-rbi-rep_NonFundBasedExposureMember</t>
  </si>
  <si>
    <t>in-rbi-rep.xsd#in-rbi-rep_CategoryOfExposuresToRealEstateSectorAxis::in-rbi-rep.xsd#in-rbi-rep_DirectExposureToRealEstateSectorMember:::in-rbi-rep.xsd#in-rbi-rep_CategoryOfExposuresToSensitiveSectorsAxis::in-rbi-rep.xsd#in-rbi-rep_ExposureToRealEstateSectorMember</t>
  </si>
  <si>
    <t>in-rbi-rep.xsd#in-rbi-rep_CategoryOfExposuresToRealEstateSectorAxis::in-rbi-rep.xsd#in-rbi-rep_ResidentialMortgagesMember:::in-rbi-rep.xsd#in-rbi-rep_CategoryOfExposuresToSensitiveSectorsAxis::in-rbi-rep.xsd#in-rbi-rep_ExposureToRealEstateSectorMember</t>
  </si>
  <si>
    <t>in-rbi-rep.xsd#in-rbi-rep_CategoryOfExposuresToRealEstateSectorAxis::in-rbi-rep.xsd#in-rbi-rep_ResidentialMortgagesIndividualHousingLoansQualifyingForPrioritySectorMember:::in-rbi-rep.xsd#in-rbi-rep_CategoryOfExposuresToSensitiveSectorsAxis::in-rbi-rep.xsd#in-rbi-rep_ExposureToRealEstateSectorMember</t>
  </si>
  <si>
    <t>in-rbi-rep.xsd#in-rbi-rep_CategoryOfExposuresToRealEstateSectorAxis::in-rbi-rep.xsd#in-rbi-rep_ResidentialMortgagesAllOtherMember:::in-rbi-rep.xsd#in-rbi-rep_CategoryOfExposuresToSensitiveSectorsAxis::in-rbi-rep.xsd#in-rbi-rep_ExposureToRealEstateSectorMember</t>
  </si>
  <si>
    <t>in-rbi-rep.xsd#in-rbi-rep_CategoryOfExposuresToRealEstateSectorAxis::in-rbi-rep.xsd#in-rbi-rep_DirectExposureToCommercialRealEstateMember:::in-rbi-rep.xsd#in-rbi-rep_CategoryOfExposuresToSensitiveSectorsAxis::in-rbi-rep.xsd#in-rbi-rep_ExposureToRealEstateSectorMember</t>
  </si>
  <si>
    <t>in-rbi-rep.xsd#in-rbi-rep_CategoryOfExposuresToRealEstateSectorAxis::in-rbi-rep.xsd#in-rbi-rep_CommercialRealEstateResidentialHousingMember:::in-rbi-rep.xsd#in-rbi-rep_CategoryOfExposuresToSensitiveSectorsAxis::in-rbi-rep.xsd#in-rbi-rep_ExposureToRealEstateSectorMember</t>
  </si>
  <si>
    <t>in-rbi-rep.xsd#in-rbi-rep_CategoryOfExposuresToRealEstateSectorAxis::in-rbi-rep.xsd#in-rbi-rep_CommercialRealEstateOthersMember:::in-rbi-rep.xsd#in-rbi-rep_CategoryOfExposuresToSensitiveSectorsAxis::in-rbi-rep.xsd#in-rbi-rep_ExposureToRealEstateSectorMember</t>
  </si>
  <si>
    <t>in-rbi-rep.xsd#in-rbi-rep_CategoryOfExposuresToRealEstateSectorAxis::in-rbi-rep.xsd#in-rbi-rep_DirectExposureOthersMember:::in-rbi-rep.xsd#in-rbi-rep_CategoryOfExposuresToSensitiveSectorsAxis::in-rbi-rep.xsd#in-rbi-rep_ExposureToRealEstateSectorMember</t>
  </si>
  <si>
    <t>in-rbi-rep.xsd#in-rbi-rep_CategoryOfExposuresToRealEstateSectorAxis::in-rbi-rep.xsd#in-rbi-rep_IndirectExposureToRealEstateSectorMember:::in-rbi-rep.xsd#in-rbi-rep_CategoryOfExposuresToSensitiveSectorsAxis::in-rbi-rep.xsd#in-rbi-rep_ExposureToRealEstateSectorMember</t>
  </si>
  <si>
    <t>in-rbi-rep.xsd#in-rbi-rep_CategoryOfExposuresToRealEstateSectorAxis::in-rbi-rep.xsd#in-rbi-rep_FundedAndNonFundedExposuresNHBAndHousingFinanceCompaniesCreditMember:::in-rbi-rep.xsd#in-rbi-rep_CategoryOfExposuresToSensitiveSectorsAxis::in-rbi-rep.xsd#in-rbi-rep_ExposureToRealEstateSectorMember</t>
  </si>
  <si>
    <t>in-rbi-rep.xsd#in-rbi-rep_CategoryOfExposuresToRealEstateSectorAxis::in-rbi-rep.xsd#in-rbi-rep_IndirectExposureOthersMember:::in-rbi-rep.xsd#in-rbi-rep_CategoryOfExposuresToSensitiveSectorsAxis::in-rbi-rep.xsd#in-rbi-rep_ExposureToRealEstateSectorMember</t>
  </si>
  <si>
    <t>in-rbi-rep.xsd#in-rbi-rep_CategoryOfExposuresToRealEstateSectorAxis::in-rbi-rep.xsd#in-rbi-rep_InvestmentsInMBSAndOtherSecuritisedExposuresMember:::in-rbi-rep.xsd#in-rbi-rep_CategoryOfExposuresToSensitiveSectorsAxis::in-rbi-rep.xsd#in-rbi-rep_ExposureToRealEstateSectorMember</t>
  </si>
  <si>
    <t>in-rbi-rep.xsd#in-rbi-rep_CategoryOfExposuresToRealEstateSectorAxis::in-rbi-rep.xsd#in-rbi-rep_InvestmentsInResidentialRealEstateMember:::in-rbi-rep.xsd#in-rbi-rep_CategoryOfExposuresToSensitiveSectorsAxis::in-rbi-rep.xsd#in-rbi-rep_ExposureToRealEstateSectorMember</t>
  </si>
  <si>
    <t>in-rbi-rep.xsd#in-rbi-rep_CategoryOfExposuresToRealEstateSectorAxis::in-rbi-rep.xsd#in-rbi-rep_InvestmentsInCommercialRealEstateMember:::in-rbi-rep.xsd#in-rbi-rep_CategoryOfExposuresToSensitiveSectorsAxis::in-rbi-rep.xsd#in-rbi-rep_ExposureToRealEstateSectorMember</t>
  </si>
  <si>
    <t>in-rbi-rep.xsd#in-rbi-rep_CategoryOfExposuresToRealEstateSectorAxis::in-rbi-rep.xsd#in-rbi-rep_FundedAndNonFundedExposuresNHBAndHousingFinanceCompaniesMember:::in-rbi-rep.xsd#in-rbi-rep_CategoryOfExposuresToSensitiveSectorsAxis::in-rbi-rep.xsd#in-rbi-rep_ExposureToRealEstateSectorMember</t>
  </si>
  <si>
    <t>ba41c336-7168-4212-9bce-08096dc2404d:~:Layout1:~:NotMandatory:~:True:~::~::~:</t>
  </si>
  <si>
    <t xml:space="preserve">Particulars </t>
  </si>
  <si>
    <t>rbi-core.xsd#rbi-core_BorrowingsExcludingBondsAndDebenture</t>
  </si>
  <si>
    <t>rbi-core.xsd#rbi-core_BondsAndDebenture</t>
  </si>
  <si>
    <t>in-rbi-rep.xsd#in-rbi-rep_OtherSourcesOfFunds</t>
  </si>
  <si>
    <t>in-rbi-rep.xsd#in-rbi-rep_SourcesOfFunds</t>
  </si>
  <si>
    <t>rbi-core.xsd#rbi-core_ClassificationOfCapitalAxis::in-rbi-rep.xsd#in-rbi-rep_EquitySharesMember:::rbi-core.xsd#rbi-core_SourcesOfFundsAxis::rbi-core.xsd#rbi-core_ForeignMember</t>
  </si>
  <si>
    <t>rbi-core.xsd#rbi-core_ClassificationOfCapitalAxis::in-rbi-rep.xsd#in-rbi-rep_EquitySharesMember:::rbi-core.xsd#rbi-core_CounterPartyAxis::rbi-core.xsd#rbi-core_ForeignInstitutionalInvestorsMember:::rbi-core.xsd#rbi-core_SourcesOfFundsAxis::rbi-core.xsd#rbi-core_ForeignMember</t>
  </si>
  <si>
    <t>rbi-core.xsd#rbi-core_SourcesOfFundsAxis::rbi-core.xsd#rbi-core_ForeignMember</t>
  </si>
  <si>
    <t>3dd09db6-b354-4863-a483-cdecb72154cf:~:Layout1:~:NotMandatory:~:True:~::~::~:</t>
  </si>
  <si>
    <t>1. Total Loan Assets (Fund based)</t>
  </si>
  <si>
    <t xml:space="preserve">     (b) Exposure to Infrastructure Finance</t>
  </si>
  <si>
    <t>2. Total Off-Balance sheet items (Non fund based)</t>
  </si>
  <si>
    <t>3. Income from Loan Assets</t>
  </si>
  <si>
    <t xml:space="preserve">     (b) Income from Infrastructure Finance</t>
  </si>
  <si>
    <t xml:space="preserve">     Of which;
     (a) Exposure to Asset Finance</t>
  </si>
  <si>
    <t xml:space="preserve">     Of which :
     (a) Exposure to Asset Finance</t>
  </si>
  <si>
    <t xml:space="preserve">     Of which;
     (a) Income from Asset Finance</t>
  </si>
  <si>
    <t>Particulars</t>
  </si>
  <si>
    <t>in-rbi-rep.xsd#in-rbi-rep_CategoriesOfExposureAxis::rbi-core.xsd#rbi-core_ExposureToInfrastructureFinanceMember:::in-rbi-rep.xsd#in-rbi-rep_ExposureTypeAxis::in-rbi-rep.xsd#in-rbi-rep_FundBasedExposureMember</t>
  </si>
  <si>
    <t>in-rbi-rep.xsd#in-rbi-rep_CategoriesOfExposureAxis::rbi-core.xsd#rbi-core_ExposureToAssetsAndInfrastructureFinanceMember:::in-rbi-rep.xsd#in-rbi-rep_ExposureTypeAxis::in-rbi-rep.xsd#in-rbi-rep_FundBasedExposureMember</t>
  </si>
  <si>
    <t>in-rbi-rep.xsd#in-rbi-rep_CategoriesOfExposureAxis::rbi-core.xsd#rbi-core_ExposureToAssetFinanceMember:::in-rbi-rep.xsd#in-rbi-rep_ExposureTypeAxis::in-rbi-rep.xsd#in-rbi-rep_FundBasedExposureMember</t>
  </si>
  <si>
    <t>in-rbi-rep.xsd#in-rbi-rep_CategoriesOfExposureAxis::rbi-core.xsd#rbi-core_ExposureToAssetsAndInfrastructureFinanceMember:::in-rbi-rep.xsd#in-rbi-rep_ExposureTypeAxis::in-rbi-rep.xsd#in-rbi-rep_NonFundBasedExposureMember</t>
  </si>
  <si>
    <t>in-rbi-rep.xsd#in-rbi-rep_CategoriesOfExposureAxis::rbi-core.xsd#rbi-core_ExposureToAssetFinanceMember:::in-rbi-rep.xsd#in-rbi-rep_ExposureTypeAxis::in-rbi-rep.xsd#in-rbi-rep_NonFundBasedExposureMember</t>
  </si>
  <si>
    <t>in-rbi-rep.xsd#in-rbi-rep_CategoriesOfExposureAxis::rbi-core.xsd#rbi-core_ExposureToInfrastructureFinanceMember:::in-rbi-rep.xsd#in-rbi-rep_ExposureTypeAxis::in-rbi-rep.xsd#in-rbi-rep_NonFundBasedExposureMember</t>
  </si>
  <si>
    <t>in-rbi-rep.xsd#in-rbi-rep_CategoriesOfExposureAxis::rbi-core.xsd#rbi-core_ExposureToAssetsAndInfrastructureFinanceMember</t>
  </si>
  <si>
    <t>in-rbi-rep.xsd#in-rbi-rep_CategoriesOfExposureAxis::rbi-core.xsd#rbi-core_ExposureToAssetFinanceMember</t>
  </si>
  <si>
    <t>in-rbi-rep.xsd#in-rbi-rep_CategoriesOfExposureAxis::rbi-core.xsd#rbi-core_ExposureToInfrastructureFinanceMember</t>
  </si>
  <si>
    <t>1.Investments in</t>
  </si>
  <si>
    <t xml:space="preserve">     (b) Infrastructure Finance</t>
  </si>
  <si>
    <t>2. Income from Investments</t>
  </si>
  <si>
    <t xml:space="preserve">     (a) from Asset Finance</t>
  </si>
  <si>
    <t xml:space="preserve">     (b) from Infrastructure Finance</t>
  </si>
  <si>
    <t>Number of accounts</t>
  </si>
  <si>
    <t xml:space="preserve">Standard Advances </t>
  </si>
  <si>
    <t>Substandard Advances</t>
  </si>
  <si>
    <t>Doubtful Advances</t>
  </si>
  <si>
    <t>Loss Advances</t>
  </si>
  <si>
    <t>Remarks</t>
  </si>
  <si>
    <t>Item</t>
  </si>
  <si>
    <t>Domestic Operations</t>
  </si>
  <si>
    <t>1. Agriculture and Allied Activities</t>
  </si>
  <si>
    <t xml:space="preserve">      2.1 Micro and Small</t>
  </si>
  <si>
    <t xml:space="preserve">      2.2 Medium</t>
  </si>
  <si>
    <t xml:space="preserve">      2.3 Large</t>
  </si>
  <si>
    <t xml:space="preserve">      2.4 Others, if any, Please specify</t>
  </si>
  <si>
    <t xml:space="preserve">      3.1 Transport Operators</t>
  </si>
  <si>
    <t xml:space="preserve">      3.2 Computer Software</t>
  </si>
  <si>
    <t xml:space="preserve">      3.3 Tourism, Hotel and Restaurants</t>
  </si>
  <si>
    <t xml:space="preserve">      3.4 Shipping</t>
  </si>
  <si>
    <t xml:space="preserve">      3.5 Professional Services</t>
  </si>
  <si>
    <t xml:space="preserve">           3.6.1 Wholesale Trade (other than Food Procurement)</t>
  </si>
  <si>
    <t xml:space="preserve">           3.6.2 Retail Trade</t>
  </si>
  <si>
    <t xml:space="preserve">      3.7 Commercial Real Estate</t>
  </si>
  <si>
    <t xml:space="preserve">      3.8 NBFCs</t>
  </si>
  <si>
    <t>      3.9 Aviation</t>
  </si>
  <si>
    <t>      3.10 Other Services</t>
  </si>
  <si>
    <t xml:space="preserve">      3.a Micro and Small</t>
  </si>
  <si>
    <t xml:space="preserve">      3.b Medium</t>
  </si>
  <si>
    <t xml:space="preserve">      3.c Large</t>
  </si>
  <si>
    <t xml:space="preserve">      3.d Others, if any, Please specify</t>
  </si>
  <si>
    <t xml:space="preserve">      4.1 Housing Loans (incl. priority sector Housing)</t>
  </si>
  <si>
    <t xml:space="preserve">      4.2 Consumer Durables</t>
  </si>
  <si>
    <t xml:space="preserve">      4.3 Credit Card Receivables</t>
  </si>
  <si>
    <t xml:space="preserve">      4.4 Vehicle/Auto Loans</t>
  </si>
  <si>
    <t xml:space="preserve">      4.5 Education Loans</t>
  </si>
  <si>
    <t xml:space="preserve">      4.6 Advances against Fixed Deposits (incl. FCNR(B), etc.)</t>
  </si>
  <si>
    <t xml:space="preserve">      4.7 Advances to Individuals against Shares, Bonds</t>
  </si>
  <si>
    <t>4.9 Micro finance loan/SHG Loan</t>
  </si>
  <si>
    <t>4.10 Other Retail loans , if any, Please specify</t>
  </si>
  <si>
    <t>5. Other Non-food Credit, if any</t>
  </si>
  <si>
    <t>in-rbi-rep.xsd#in-rbi-rep_NoOfAccounts</t>
  </si>
  <si>
    <t>in-rbi-rep.xsd#in-rbi-rep_RegionOfBusinessAxis::in-rbi-rep.xsd#in-rbi-rep_DomesticMember</t>
  </si>
  <si>
    <t>in-rbi-rep.xsd#in-rbi-rep_Remarks</t>
  </si>
  <si>
    <t>in-rbi-rep.xsd#in-rbi-rep_DistributionOfLoansAssetsAxis::in-rbi-rep.xsd#in-rbi-rep_GrossAdvancesMember</t>
  </si>
  <si>
    <t>in-rbi-rep.xsd#in-rbi-rep_DistributionOfLoansAssetsAxis::in-rbi-rep.xsd#in-rbi-rep_FoodCreditMember</t>
  </si>
  <si>
    <t>in-rbi-rep.xsd#in-rbi-rep_DistributionOfLoansAssetsAxis::in-rbi-rep.xsd#in-rbi-rep_NonFoodCreditMember</t>
  </si>
  <si>
    <t>in-rbi-rep.xsd#in-rbi-rep_DistributionOfLoansAssetsAxis::in-rbi-rep.xsd#in-rbi-rep_AgricultureAndAlliedActivitiesMember</t>
  </si>
  <si>
    <t>in-rbi-rep.xsd#in-rbi-rep_DistributionOfLoansAssetsAxis::in-rbi-rep.xsd#in-rbi-rep_IndustryMember</t>
  </si>
  <si>
    <t>in-rbi-rep.xsd#in-rbi-rep_DistributionOfLoansAssetsAxis::in-rbi-rep.xsd#in-rbi-rep_MicroAndSmallIndustryMember</t>
  </si>
  <si>
    <t>in-rbi-rep.xsd#in-rbi-rep_DistributionOfLoansAssetsAxis::in-rbi-rep.xsd#in-rbi-rep_MediumIndustryMember</t>
  </si>
  <si>
    <t>in-rbi-rep.xsd#in-rbi-rep_DistributionOfLoansAssetsAxis::in-rbi-rep.xsd#in-rbi-rep_LargeIndustryMember</t>
  </si>
  <si>
    <t>in-rbi-rep.xsd#in-rbi-rep_DistributionOfLoansAssetsAxis::in-rbi-rep.xsd#in-rbi-rep_OtherIndustryMember</t>
  </si>
  <si>
    <t>in-rbi-rep.xsd#in-rbi-rep_DistributionOfLoansAssetsAxis::in-rbi-rep.xsd#in-rbi-rep_ServicesMember</t>
  </si>
  <si>
    <t>in-rbi-rep.xsd#in-rbi-rep_DistributionOfLoansAssetsAxis::in-rbi-rep.xsd#in-rbi-rep_TransportOperatorMember</t>
  </si>
  <si>
    <t>in-rbi-rep.xsd#in-rbi-rep_DistributionOfLoansAssetsAxis::in-rbi-rep.xsd#in-rbi-rep_ComputerSoftwareMember</t>
  </si>
  <si>
    <t>in-rbi-rep.xsd#in-rbi-rep_DistributionOfLoansAssetsAxis::in-rbi-rep.xsd#in-rbi-rep_TourismHotelAndRestaurantMember</t>
  </si>
  <si>
    <t>in-rbi-rep.xsd#in-rbi-rep_DistributionOfLoansAssetsAxis::in-rbi-rep.xsd#in-rbi-rep_ShippingMember</t>
  </si>
  <si>
    <t>in-rbi-rep.xsd#in-rbi-rep_DistributionOfLoansAssetsAxis::in-rbi-rep.xsd#in-rbi-rep_ProfessionalServicesMember</t>
  </si>
  <si>
    <t>in-rbi-rep.xsd#in-rbi-rep_DistributionOfLoansAssetsAxis::in-rbi-rep.xsd#in-rbi-rep_TradeMember</t>
  </si>
  <si>
    <t>in-rbi-rep.xsd#in-rbi-rep_DistributionOfLoansAssetsAxis::in-rbi-rep.xsd#in-rbi-rep_WholesaleMember</t>
  </si>
  <si>
    <t>in-rbi-rep.xsd#in-rbi-rep_DistributionOfLoansAssetsAxis::in-rbi-rep.xsd#in-rbi-rep_RetailTradeMember</t>
  </si>
  <si>
    <t>in-rbi-rep.xsd#in-rbi-rep_DistributionOfLoansAssetsAxis::in-rbi-rep.xsd#in-rbi-rep_CommercialRealStateMember</t>
  </si>
  <si>
    <t>in-rbi-rep.xsd#in-rbi-rep_DistributionOfLoansAssetsAxis::in-rbi-rep.xsd#in-rbi-rep_NBFCsMember</t>
  </si>
  <si>
    <t>in-rbi-rep.xsd#in-rbi-rep_DistributionOfLoansAssetsAxis::in-rbi-rep.xsd#in-rbi-rep_AviationMember</t>
  </si>
  <si>
    <t>in-rbi-rep.xsd#in-rbi-rep_DistributionOfLoansAssetsAxis::in-rbi-rep.xsd#in-rbi-rep_OtherServicesMember</t>
  </si>
  <si>
    <t>in-rbi-rep.xsd#in-rbi-rep_DistributionOfLoansAssetsAxis::in-rbi-rep.xsd#in-rbi-rep_MicroAndSmallServicesMember</t>
  </si>
  <si>
    <t>in-rbi-rep.xsd#in-rbi-rep_DistributionOfLoansAssetsAxis::in-rbi-rep.xsd#in-rbi-rep_MediumServicesMember</t>
  </si>
  <si>
    <t>in-rbi-rep.xsd#in-rbi-rep_DistributionOfLoansAssetsAxis::in-rbi-rep.xsd#in-rbi-rep_LargeServicesMember</t>
  </si>
  <si>
    <t>in-rbi-rep.xsd#in-rbi-rep_DistributionOfLoansAssetsAxis::in-rbi-rep.xsd#in-rbi-rep_DetailsOfOtherServicesMember</t>
  </si>
  <si>
    <t>in-rbi-rep.xsd#in-rbi-rep_DistributionOfLoansAssetsAxis::in-rbi-rep.xsd#in-rbi-rep_RetailLoansMember</t>
  </si>
  <si>
    <t>in-rbi-rep.xsd#in-rbi-rep_DistributionOfLoansAssetsAxis::in-rbi-rep.xsd#in-rbi-rep_HousingLoansIncludingPrioritySectorHousingMember</t>
  </si>
  <si>
    <t>in-rbi-rep.xsd#in-rbi-rep_DistributionOfLoansAssetsAxis::in-rbi-rep.xsd#in-rbi-rep_ConsumerDurablesMember</t>
  </si>
  <si>
    <t>in-rbi-rep.xsd#in-rbi-rep_DistributionOfLoansAssetsAxis::in-rbi-rep.xsd#in-rbi-rep_CreditCardRecievablesMember</t>
  </si>
  <si>
    <t>in-rbi-rep.xsd#in-rbi-rep_DistributionOfLoansAssetsAxis::in-rbi-rep.xsd#in-rbi-rep_VehicleAutoLoansMember</t>
  </si>
  <si>
    <t>in-rbi-rep.xsd#in-rbi-rep_DistributionOfLoansAssetsAxis::in-rbi-rep.xsd#in-rbi-rep_EducationalLoansMember</t>
  </si>
  <si>
    <t>in-rbi-rep.xsd#in-rbi-rep_DistributionOfLoansAssetsAxis::in-rbi-rep.xsd#in-rbi-rep_AdvancesAgainstFixedDepositsIncludingFCNRBMember</t>
  </si>
  <si>
    <t>in-rbi-rep.xsd#in-rbi-rep_DistributionOfLoansAssetsAxis::in-rbi-rep.xsd#in-rbi-rep_AdvancesToIndividualsAgainstSharesBondsMember</t>
  </si>
  <si>
    <t>in-rbi-rep.xsd#in-rbi-rep_DistributionOfLoansAssetsAxis::rbi-core.xsd#rbi-core_AdvancesToIndividualsAgainstGoldMember</t>
  </si>
  <si>
    <t>in-rbi-rep.xsd#in-rbi-rep_DistributionOfLoansAssetsAxis::rbi-core.xsd#rbi-core_MicroFinanceSelfHelpGroupCreditMember</t>
  </si>
  <si>
    <t>in-rbi-rep.xsd#in-rbi-rep_DistributionOfLoansAssetsAxis::in-rbi-rep.xsd#in-rbi-rep_OtherRetailLoansMember</t>
  </si>
  <si>
    <t>in-rbi-rep.xsd#in-rbi-rep_DistributionOfLoansAssetsAxis::in-rbi-rep.xsd#in-rbi-rep_OtherNonFoodCreditMember</t>
  </si>
  <si>
    <t>in-rbi-rep.xsd#in-rbi-rep_AssetClassificationAxis::in-rbi-rep.xsd#in-rbi-rep_StandardAssetsMember:::in-rbi-rep.xsd#in-rbi-rep_RegionOfBusinessAxis::in-rbi-rep.xsd#in-rbi-rep_DomesticMember</t>
  </si>
  <si>
    <t>in-rbi-rep.xsd#in-rbi-rep_AssetClassificationAxis::in-rbi-rep.xsd#in-rbi-rep_SubStandardAssetsMember:::in-rbi-rep.xsd#in-rbi-rep_RegionOfBusinessAxis::in-rbi-rep.xsd#in-rbi-rep_DomesticMember</t>
  </si>
  <si>
    <t>in-rbi-rep.xsd#in-rbi-rep_AssetClassificationAxis::in-rbi-rep.xsd#in-rbi-rep_DoubtfulAssetsMember:::in-rbi-rep.xsd#in-rbi-rep_RegionOfBusinessAxis::in-rbi-rep.xsd#in-rbi-rep_DomesticMember</t>
  </si>
  <si>
    <t>in-rbi-rep.xsd#in-rbi-rep_AssetClassificationAxis::in-rbi-rep.xsd#in-rbi-rep_LossAssetsMember:::in-rbi-rep.xsd#in-rbi-rep_RegionOfBusinessAxis::in-rbi-rep.xsd#in-rbi-rep_DomesticMember</t>
  </si>
  <si>
    <t>in-rbi-rep.xsd#in-rbi-rep_AssetClassificationAxis::in-rbi-rep.xsd#in-rbi-rep_StandardAssetsMember:::in-rbi-rep.xsd#in-rbi-rep_RegionOfBusinessAxis::in-rbi-rep.xsd#in-rbi-rep_DomesticMember:::in-rbi-rep.xsd#in-rbi-rep_TypeOfLoansAndAdvancesAxis::rbi-core.xsd#rbi-core_RestructuredAdvancesMember</t>
  </si>
  <si>
    <t>62367faf-f1f8-4ebd-b99c-16cd50d70773:~:Layout1:~:NotMandatory:~:True:~::~::~:</t>
  </si>
  <si>
    <t>c. Beverage &amp; Tobacco</t>
  </si>
  <si>
    <t>d. Textiles</t>
  </si>
  <si>
    <t>e. Leather &amp; Leather Products</t>
  </si>
  <si>
    <t>f. Wood &amp; Wood Products</t>
  </si>
  <si>
    <t>g. Paper &amp; Paper Products</t>
  </si>
  <si>
    <t>h. Petroleum, Coal Products &amp; Nuclear Fuels</t>
  </si>
  <si>
    <t>i. Chemicals &amp; Chemical Products</t>
  </si>
  <si>
    <t>j. Rubber, Plastic &amp; their Products</t>
  </si>
  <si>
    <t>k. Glass &amp; Glassware</t>
  </si>
  <si>
    <t>l. Cement &amp; Cement Products</t>
  </si>
  <si>
    <t>m. Basic Metal &amp; Metal Product</t>
  </si>
  <si>
    <t>Total Advances
(Outstanding)</t>
  </si>
  <si>
    <t>in-rbi-rep.xsd#in-rbi-rep_NameOfIndustryAxis::in-rbi-rep.xsd#in-rbi-rep_AllIndustriesMember</t>
  </si>
  <si>
    <t>in-rbi-rep.xsd#in-rbi-rep_NameOfIndustryAxis::in-rbi-rep.xsd#in-rbi-rep_MiningAndQuarryingMember</t>
  </si>
  <si>
    <t>in-rbi-rep.xsd#in-rbi-rep_NameOfIndustryAxis::in-rbi-rep.xsd#in-rbi-rep_FoodProcessingMember</t>
  </si>
  <si>
    <t>in-rbi-rep.xsd#in-rbi-rep_NameOfIndustryAxis::in-rbi-rep.xsd#in-rbi-rep_BeveragesAndTobaccoExcludingTeaCoffeeMember</t>
  </si>
  <si>
    <t>in-rbi-rep.xsd#in-rbi-rep_NameOfIndustryAxis::in-rbi-rep.xsd#in-rbi-rep_TextilesMember</t>
  </si>
  <si>
    <t>in-rbi-rep.xsd#in-rbi-rep_NameOfIndustryAxis::in-rbi-rep.xsd#in-rbi-rep_LeatherAndLeatherProductsMember</t>
  </si>
  <si>
    <t>in-rbi-rep.xsd#in-rbi-rep_NameOfIndustryAxis::in-rbi-rep.xsd#in-rbi-rep_WoodAndWoodProductsMember</t>
  </si>
  <si>
    <t>in-rbi-rep.xsd#in-rbi-rep_NameOfIndustryAxis::in-rbi-rep.xsd#in-rbi-rep_PaperAndPaperProductsMember</t>
  </si>
  <si>
    <t>in-rbi-rep.xsd#in-rbi-rep_NameOfIndustryAxis::in-rbi-rep.xsd#in-rbi-rep_PetroleumNonInfraCoalProductsNonMiningAndNuclearFuelsMember</t>
  </si>
  <si>
    <t>in-rbi-rep.xsd#in-rbi-rep_NameOfIndustryAxis::in-rbi-rep.xsd#in-rbi-rep_ChemicalsAndChemicalProductsDyesPaintsMember</t>
  </si>
  <si>
    <t>in-rbi-rep.xsd#in-rbi-rep_NameOfIndustryAxis::in-rbi-rep.xsd#in-rbi-rep_RubberPlasticAndTheirProductsMember</t>
  </si>
  <si>
    <t>in-rbi-rep.xsd#in-rbi-rep_NameOfIndustryAxis::in-rbi-rep.xsd#in-rbi-rep_GlassGlasswareMember</t>
  </si>
  <si>
    <t>in-rbi-rep.xsd#in-rbi-rep_NameOfIndustryAxis::in-rbi-rep.xsd#in-rbi-rep_CementAndCementProductsMember</t>
  </si>
  <si>
    <t>in-rbi-rep.xsd#in-rbi-rep_NameOfIndustryAxis::in-rbi-rep.xsd#in-rbi-rep_BasicMetalAndMetalProductsMember</t>
  </si>
  <si>
    <t>in-rbi-rep.xsd#in-rbi-rep_NameOfIndustryAxis::in-rbi-rep.xsd#in-rbi-rep_AllEngineeringMember</t>
  </si>
  <si>
    <t>in-rbi-rep.xsd#in-rbi-rep_NameOfIndustryAxis::in-rbi-rep.xsd#in-rbi-rep_VehiclesVehiclePartsAndTransportEquipmentsMember</t>
  </si>
  <si>
    <t>in-rbi-rep.xsd#in-rbi-rep_NameOfIndustryAxis::in-rbi-rep.xsd#in-rbi-rep_GemsAndJewelleryMember</t>
  </si>
  <si>
    <t>in-rbi-rep.xsd#in-rbi-rep_NameOfIndustryAxis::in-rbi-rep.xsd#in-rbi-rep_ConstructionMember</t>
  </si>
  <si>
    <t>in-rbi-rep.xsd#in-rbi-rep_NameOfIndustryAxis::in-rbi-rep.xsd#in-rbi-rep_InfrastructureMember</t>
  </si>
  <si>
    <t>in-rbi-rep.xsd#in-rbi-rep_NameOfIndustryAxis::in-rbi-rep.xsd#in-rbi-rep_EnergyMember</t>
  </si>
  <si>
    <t>in-rbi-rep.xsd#in-rbi-rep_NameOfIndustryAxis::in-rbi-rep.xsd#in-rbi-rep_CommunicationMember</t>
  </si>
  <si>
    <t>in-rbi-rep.xsd#in-rbi-rep_NameOfIndustryAxis::in-rbi-rep.xsd#in-rbi-rep_TransportMember</t>
  </si>
  <si>
    <t>in-rbi-rep.xsd#in-rbi-rep_NameOfIndustryAxis::in-rbi-rep.xsd#in-rbi-rep_OtherInfrastructureMember</t>
  </si>
  <si>
    <t>in-rbi-rep.xsd#in-rbi-rep_NameOfIndustryAxis::in-rbi-rep.xsd#in-rbi-rep_OtherIndustryMember</t>
  </si>
  <si>
    <t>n. All Engineering</t>
  </si>
  <si>
    <t>o. Vehicles, Vehicle Parts &amp; Transport Equipment</t>
  </si>
  <si>
    <t>p. Gems &amp; Jewellery</t>
  </si>
  <si>
    <t>q. Construction</t>
  </si>
  <si>
    <t>s. Other Industries</t>
  </si>
  <si>
    <t xml:space="preserve">      r.1 Power</t>
  </si>
  <si>
    <t>13366988-08de-432d-9a60-9485022f5d7d:~:Layout1:~:NotMandatory:~:True:~::~::~:</t>
  </si>
  <si>
    <t>Banks</t>
  </si>
  <si>
    <t>Insurance Companies</t>
  </si>
  <si>
    <t>Mutual Fund Companies</t>
  </si>
  <si>
    <t>Pension Funds</t>
  </si>
  <si>
    <t>Housing Finance Companies</t>
  </si>
  <si>
    <t>Other NBFCs</t>
  </si>
  <si>
    <t>Loans and Advances (a)+(b)</t>
  </si>
  <si>
    <t>(a) Secured</t>
  </si>
  <si>
    <t>(b) Un-secured</t>
  </si>
  <si>
    <t>Investments (a)+(b)+…(f)</t>
  </si>
  <si>
    <t>(a) Equity Shares</t>
  </si>
  <si>
    <t>(b) Preference Shares</t>
  </si>
  <si>
    <t>(c) Certificate of Deposits</t>
  </si>
  <si>
    <t>(d) Bonds and Debetures</t>
  </si>
  <si>
    <t>(e) Commercial Paper</t>
  </si>
  <si>
    <t>(f) Others</t>
  </si>
  <si>
    <t>* Loans provided to individual may not become part of above statement</t>
  </si>
  <si>
    <t>rbi-core.xsd#rbi-core_CounterPartyAxis::in-rbi-rep.xsd#in-rbi-rep_BanksMember</t>
  </si>
  <si>
    <t>rbi-core.xsd#rbi-core_CounterPartyAxis::rbi-core.xsd#rbi-core_InsuranceCompaniesMember</t>
  </si>
  <si>
    <t>rbi-core.xsd#rbi-core_CounterPartyAxis::rbi-core.xsd#rbi-core_MutualFundCompaniesMember</t>
  </si>
  <si>
    <t>rbi-core.xsd#rbi-core_CounterPartyAxis::rbi-core.xsd#rbi-core_PensionFundsMember</t>
  </si>
  <si>
    <t>rbi-core.xsd#rbi-core_CounterPartyAxis::rbi-core.xsd#rbi-core_HousingFinanceCompaniesMember</t>
  </si>
  <si>
    <t>rbi-core.xsd#rbi-core_CounterPartyAxis::rbi-core.xsd#rbi-core_OtherNBFCsMember</t>
  </si>
  <si>
    <t>rbi-core.xsd#rbi-core_CounterPartyAxis::rbi-core.xsd#rbi-core_AggregateMember</t>
  </si>
  <si>
    <t>in-rbi-rep.xsd#in-rbi-rep_ClassesOfInvestmentsCategoriesAxis::in-rbi-rep.xsd#in-rbi-rep_CertificateOfDepositsMember</t>
  </si>
  <si>
    <t>Standard Advances</t>
  </si>
  <si>
    <t>Sub-standard Advances</t>
  </si>
  <si>
    <t>Restructured Loans and Advances Retained as</t>
  </si>
  <si>
    <t>Accounts Restructured (April to Date)</t>
  </si>
  <si>
    <t>of which through CDR</t>
  </si>
  <si>
    <t>Accounts Restructured till end of the Quarter (Outstanding at end of the quarter)</t>
  </si>
  <si>
    <t>Number of borrowers</t>
  </si>
  <si>
    <t>Amount</t>
  </si>
  <si>
    <t>DNBS01PART12</t>
  </si>
  <si>
    <t>in-rbi-rep.xsd#in-rbi-rep_NumberOfBorrowersWhoseAccountRestructured</t>
  </si>
  <si>
    <t>Number of borrowers whose account restructured</t>
  </si>
  <si>
    <t>93f84507-0f52-4d57-8f50-b98075cedbc4:~:Layout1:~:NotMandatory:~:True:~::~::~:RuleSetForX</t>
  </si>
  <si>
    <t>in-rbi-rep.xsd#in-rbi-rep_AmountOutstandingWhoseAccountRestructured</t>
  </si>
  <si>
    <t>Amount outstanding whose account restructured</t>
  </si>
  <si>
    <t>in-rbi-rep.xsd#in-rbi-rep_NumberOfBorrowersWhoseAccountRestructuredOfWhichThroughCDR</t>
  </si>
  <si>
    <t>Number of borrowers whose account restructured of which through CDR</t>
  </si>
  <si>
    <t>in-rbi-rep.xsd#in-rbi-rep_AmountOutstandingWhoseAccountRestructuredOfWhichThroughCDR</t>
  </si>
  <si>
    <t>Amount outstanding whose account restructured of which through CDR</t>
  </si>
  <si>
    <t>in-rbi-rep.xsd#in-rbi-rep_NumberOfBorrowersWhoseAmountIsOutstandingInAccountRestructureAtllEndOfQaurter</t>
  </si>
  <si>
    <t>Number of borrowers whose amount is outstanding in account restructured at end of quarter</t>
  </si>
  <si>
    <t>in-rbi-rep.xsd#in-rbi-rep_AmountOutstandingInAccountRestructuredTillEndOfQuarter</t>
  </si>
  <si>
    <t>Amount outstanding in account restructured at end of quarter</t>
  </si>
  <si>
    <t>in-rbi-rep.xsd#in-rbi-rep_NumberOfBorrowersWhoseAmountIsOutstandingInAccountRestructuredAtEndOfQaurterOfWhichThroughCDR</t>
  </si>
  <si>
    <t>Number of borrowers whose amount is outstanding in account restructured at end of quarter of which through CDR</t>
  </si>
  <si>
    <t>in-rbi-rep.xsd#in-rbi-rep_AmountOutstandingInAccountRestructuredAtEndOfQuarterOfWhichThroughCDR</t>
  </si>
  <si>
    <t>Amount outstanding in account restructured at end of quarter of which through CDR</t>
  </si>
  <si>
    <t>in-rbi-rep.xsd#in-rbi-rep_AssetClassificationAxis::rbi-core.xsd#rbi-core_AggregateMember</t>
  </si>
  <si>
    <t>853c071f-f849-411f-bbf0-270355d00d8f:~:Layout2:~:NotMandatory:~:True:~::~::~:</t>
  </si>
  <si>
    <t>A. Amount of Restructured Standard Loans/Advances at beginning of the FY/Period (1st April)</t>
  </si>
  <si>
    <t>B. New additions during the FY/Period</t>
  </si>
  <si>
    <t>B1. Due to Fresh Restructuring during the FY/Period</t>
  </si>
  <si>
    <t>Of  which increase in outstanding due to additional /fresh sanctions to existing restructured accounts</t>
  </si>
  <si>
    <t>B2. Due to Upgradation of Restructed NPAs to Restructed  Std Adv</t>
  </si>
  <si>
    <t>C. Reductions in Restructed Std Adv during the FY/Period</t>
  </si>
  <si>
    <t xml:space="preserve">     C1. Movement of Restructed Std Adv to Normal Std Adv
</t>
  </si>
  <si>
    <t xml:space="preserve">     C2. Slipped to NPAs
</t>
  </si>
  <si>
    <t xml:space="preserve">     C3. Recovery
</t>
  </si>
  <si>
    <t xml:space="preserve">     C4. Sold to ARCs/Others
</t>
  </si>
  <si>
    <t xml:space="preserve">     C5. Write-offs</t>
  </si>
  <si>
    <t xml:space="preserve">D. Amount of Restructured Standard Loans/Advances at end of the FY/Period
</t>
  </si>
  <si>
    <t xml:space="preserve">Particulars                                                                           </t>
  </si>
  <si>
    <t>in-rbi-rep.xsd#in-rbi-rep_AmountOfRestructuredStandardLoansAdvances</t>
  </si>
  <si>
    <t>in-rbi-rep.xsd#in-rbi-rep_NewAdditionsDuringTheFinancialYearPeriod</t>
  </si>
  <si>
    <t>in-rbi-rep.xsd#in-rbi-rep_NewAdditionsDueToFreshRestructuringDuringThePeriod</t>
  </si>
  <si>
    <t>in-rbi-rep.xsd#in-rbi-rep_IncreaseInOutstandingInExistingRestructuredLoansOutOfNewAdditionsDuringTheFinancialYearPeriod</t>
  </si>
  <si>
    <t>in-rbi-rep.xsd#in-rbi-rep_NewAdditionsDueToUpgradationOfRestructuredNPAsToRestructuredStdAdvances</t>
  </si>
  <si>
    <t>in-rbi-rep.xsd#in-rbi-rep_MovementofRestStdAdvToNormalStdAdv</t>
  </si>
  <si>
    <t>in-rbi-rep.xsd#in-rbi-rep_ReductionsDuringTheFinancialYearPeriod</t>
  </si>
  <si>
    <t>in-rbi-rep.xsd#in-rbi-rep_ReductionsDuringTheFinancialYearPeriodDueToSlippedToNPAs</t>
  </si>
  <si>
    <t>in-rbi-rep.xsd#in-rbi-rep_ReductionsDuringTheFinancialYearPeriodDueToRecovery</t>
  </si>
  <si>
    <t>in-rbi-rep.xsd#in-rbi-rep_ReductionsDuringTheFinancialYearPeriodDueToSoldToARCsOthers</t>
  </si>
  <si>
    <t>in-rbi-rep.xsd#in-rbi-rep_OtherReductions</t>
  </si>
  <si>
    <t>in-rbi-rep.xsd#in-rbi-rep_ReductionsDuringTheFinancialYearPeriodDueToWriteOffs</t>
  </si>
  <si>
    <t>a9cd8106-9962-49e8-9a53-71ec7b230f49:~:Layout1:~:NotMandatory:~:True:~::~::~:</t>
  </si>
  <si>
    <t>i) Standard (No Overdue)</t>
  </si>
  <si>
    <t>ii) Overdue [ii.a.1 + ii.a.2 + ii.a.3]</t>
  </si>
  <si>
    <t xml:space="preserve">    ii.a.1 Overdue less than 30 days</t>
  </si>
  <si>
    <t xml:space="preserve">    ii.a.2 Overdue for 30 to 60 days</t>
  </si>
  <si>
    <t xml:space="preserve">    ii.a.3 Overdue more than 60 days to 90 days</t>
  </si>
  <si>
    <t>A PERFORMING(i + ii)</t>
  </si>
  <si>
    <t>iii) Substandard</t>
  </si>
  <si>
    <t>iv) Doubtful</t>
  </si>
  <si>
    <t>v) Loss</t>
  </si>
  <si>
    <t>B. NON-PERFORMING (iii + iv + v)</t>
  </si>
  <si>
    <t>C. Total (A + B)</t>
  </si>
  <si>
    <t>Period of Delinquency</t>
  </si>
  <si>
    <t>in-rbi-rep.xsd#in-rbi-rep_LoansAndAdvances</t>
  </si>
  <si>
    <t>rbi-core.xsd#rbi-core_HirePurchaseAndLeasedAssets</t>
  </si>
  <si>
    <t>in-rbi-rep.xsd#in-rbi-rep_AssetClassificationAxis::in-rbi-rep.xsd#in-rbi-rep_PerformingAssetsMember</t>
  </si>
  <si>
    <t>in-rbi-rep.xsd#in-rbi-rep_AssetClassificationAxis::in-rbi-rep.xsd#in-rbi-rep_NonPerformingAssetsMember</t>
  </si>
  <si>
    <t>in-rbi-rep.xsd#in-rbi-rep_AssetClassificationAxis::in-rbi-rep.xsd#in-rbi-rep_StandardAssetsMember:::in-rbi-rep.xsd#in-rbi-rep_PeriodOfOverdueAxis::rbi-core.xsd#rbi-core_LessThan30DaysMember</t>
  </si>
  <si>
    <t>in-rbi-rep.xsd#in-rbi-rep_AssetClassificationAxis::in-rbi-rep.xsd#in-rbi-rep_StandardAssetsMember:::in-rbi-rep.xsd#in-rbi-rep_PeriodOfOverdueAxis::rbi-core.xsd#rbi-core_For30to60DaysMember</t>
  </si>
  <si>
    <t>in-rbi-rep.xsd#in-rbi-rep_AssetClassificationAxis::in-rbi-rep.xsd#in-rbi-rep_StandardAssetsMember:::in-rbi-rep.xsd#in-rbi-rep_PeriodOfOverdueAxis::rbi-core.xsd#rbi-core_For60To90DaysMember</t>
  </si>
  <si>
    <t>Min (%)</t>
  </si>
  <si>
    <t>Max (%)</t>
  </si>
  <si>
    <t>Weighted Average Interest Rate (%)</t>
  </si>
  <si>
    <t>(a) Bank Borrowings (%)</t>
  </si>
  <si>
    <t>(b) Non Convertible debentures</t>
  </si>
  <si>
    <t>(c) Inter coporate deposits</t>
  </si>
  <si>
    <t>(d) Commercial Paper</t>
  </si>
  <si>
    <t>(e) Fixed deposits</t>
  </si>
  <si>
    <t>(f) Other Borrowings</t>
  </si>
  <si>
    <t>(a) Vehicle finance</t>
  </si>
  <si>
    <t>(b) Infrastructure loan</t>
  </si>
  <si>
    <t>(d) Micro finance loans</t>
  </si>
  <si>
    <t>(g) lease assets</t>
  </si>
  <si>
    <t>(h) Other loans &amp; advances</t>
  </si>
  <si>
    <t>DNBS01PART14</t>
  </si>
  <si>
    <t>**Formula to calculate weighted average interest rate is (interest rate earned or paid * amount outstanding)/Total amount outstanding. Eg. If the company has 10 loan accounts then Weighted average interest rate = ( interest rate 1 *  amount O/s + interest rate 2 * amount O/s + ...... upto 10 accounts)/ Total amount outstanding for 10 loan accounts</t>
  </si>
  <si>
    <t>in-rbi-rep.xsd#in-rbi-rep_InterestRate</t>
  </si>
  <si>
    <t>in-rbi-rep.xsd#in-rbi-rep_MeasurementAxis::in-rbi-rep.xsd#in-rbi-rep_MinimumMember</t>
  </si>
  <si>
    <t>in-rbi-rep.xsd#in-rbi-rep_MeasurementAxis::in-rbi-rep.xsd#in-rbi-rep_MaximumMember</t>
  </si>
  <si>
    <t>in-rbi-rep.xsd#in-rbi-rep_MeasurementAxis::in-rbi-rep.xsd#in-rbi-rep_WeightedAverageRateOfInterestMember</t>
  </si>
  <si>
    <t>rbi-core.xsd#rbi-core_SourceOfInterestExpensesAxis::rbi-core.xsd#rbi-core_InterBankBorrowingsMember</t>
  </si>
  <si>
    <t>rbi-core.xsd#rbi-core_SourceOfInterestExpensesAxis::rbi-core.xsd#rbi-core_NonConvertibleBondsAndDebenturesMember</t>
  </si>
  <si>
    <t>rbi-core.xsd#rbi-core_SourceOfInterestExpensesAxis::in-rbi-rep.xsd#in-rbi-rep_InterCorporateDepositsMember</t>
  </si>
  <si>
    <t>rbi-core.xsd#rbi-core_SourceOfInterestExpensesAxis::in-rbi-rep.xsd#in-rbi-rep_CommercialPaperMember</t>
  </si>
  <si>
    <t>rbi-core.xsd#rbi-core_SourceOfInterestExpensesAxis::in-rbi-rep.xsd#in-rbi-rep_FixedDepositsMember</t>
  </si>
  <si>
    <t>rbi-core.xsd#rbi-core_SourceOfInterestExpensesAxis::in-rbi-rep.xsd#in-rbi-rep_OtherBorrowingsMember</t>
  </si>
  <si>
    <t>in-rbi-rep.xsd#in-rbi-rep_SourceOfInterestIncomeAxis::in-rbi-rep.xsd#in-rbi-rep_VehicleAutoLoansMember</t>
  </si>
  <si>
    <t>in-rbi-rep.xsd#in-rbi-rep_SourceOfInterestIncomeAxis::rbi-core.xsd#rbi-core_InfrastructureFinanceMember</t>
  </si>
  <si>
    <t>in-rbi-rep.xsd#in-rbi-rep_SourceOfInterestIncomeAxis::rbi-core.xsd#rbi-core_LoansAgainstSecurityOfGoldMember</t>
  </si>
  <si>
    <t>in-rbi-rep.xsd#in-rbi-rep_SourceOfInterestIncomeAxis::in-rbi-rep.xsd#in-rbi-rep_MicroFinanceCreditMember</t>
  </si>
  <si>
    <t>in-rbi-rep.xsd#in-rbi-rep_SourceOfInterestIncomeAxis::rbi-core.xsd#rbi-core_LoansAgainstSharesMember</t>
  </si>
  <si>
    <t>in-rbi-rep.xsd#in-rbi-rep_SourceOfInterestIncomeAxis::rbi-core.xsd#rbi-core_LoansAgainstPropertyMember</t>
  </si>
  <si>
    <t>in-rbi-rep.xsd#in-rbi-rep_SourceOfInterestIncomeAxis::in-rbi-rep.xsd#in-rbi-rep_LeasedAssetsMember</t>
  </si>
  <si>
    <t>in-rbi-rep.xsd#in-rbi-rep_SourceOfInterestIncomeAxis::in-rbi-rep.xsd#in-rbi-rep_OtherLoansOrAdvancesMember</t>
  </si>
  <si>
    <t>b84d3725-6aef-4c3e-8be6-7850d2e4c6d2:~:Layout1:~:NotMandatory:~:True:~::~::~:</t>
  </si>
  <si>
    <t>1. Loan Sales during the quarter</t>
  </si>
  <si>
    <t>To Banks</t>
  </si>
  <si>
    <t>To ARCs</t>
  </si>
  <si>
    <t>To NBFCs</t>
  </si>
  <si>
    <t>To Others</t>
  </si>
  <si>
    <t>2. Loans securitized during the quarter</t>
  </si>
  <si>
    <t>Total (1+2)</t>
  </si>
  <si>
    <t>*Gain/Loss from Sale/securitization=Book value banks sold / securitised - Provision held - Amount of loans sold / securitised during the quarter
** Retained interest = The amount invested by NBFCs in the security receipt issued by the ARCs / Banks / Other NBFCs.</t>
  </si>
  <si>
    <t>Book value of loans sold/securitise</t>
  </si>
  <si>
    <t>Amount of loans sold/securitised during the quarter</t>
  </si>
  <si>
    <t>Provisions held (If any)</t>
  </si>
  <si>
    <t>Gain/Loss from sale/securitisation</t>
  </si>
  <si>
    <t>Retained interest</t>
  </si>
  <si>
    <t>Details</t>
  </si>
  <si>
    <t>rbi-core.xsd#rbi-core_BookValueOfLoansSoldSecuritised</t>
  </si>
  <si>
    <t>in-rbi-rep.xsd#in-rbi-rep_AmountOfLoansSoldSecuritised</t>
  </si>
  <si>
    <t>in-rbi-rep.xsd#in-rbi-rep_ProvisionsHeldForLoansSoldSecuritised</t>
  </si>
  <si>
    <t>in-rbi-rep.xsd#in-rbi-rep_GainLossFromSaleSecuritisation</t>
  </si>
  <si>
    <t>in-rbi-rep.xsd#in-rbi-rep_RetainedInterestOfLoansSoldSecuritised</t>
  </si>
  <si>
    <t>in-rbi-rep.xsd#in-rbi-rep_DistributionOfLoanSalesAndSecuritisationAxis::in-rbi-rep.xsd#in-rbi-rep_AggregateLoanSalesMember</t>
  </si>
  <si>
    <t>in-rbi-rep.xsd#in-rbi-rep_DistributionOfLoanSalesAndSecuritisationAxis::in-rbi-rep.xsd#in-rbi-rep_AggregateLoanSecuritizedMember</t>
  </si>
  <si>
    <t>in-rbi-rep.xsd#in-rbi-rep_DistributionOfLoanSalesAndSecuritisationAxis::in-rbi-rep.xsd#in-rbi-rep_LoanSalesSecuritisationMember</t>
  </si>
  <si>
    <t>rbi-core.xsd#rbi-core_CounterPartyAxis::in-rbi-rep.xsd#in-rbi-rep_BanksMember:::in-rbi-rep.xsd#in-rbi-rep_DistributionOfLoanSalesAndSecuritisationAxis::in-rbi-rep.xsd#in-rbi-rep_AggregateLoanSalesMember</t>
  </si>
  <si>
    <t>rbi-core.xsd#rbi-core_CounterPartyAxis::rbi-core.xsd#rbi-core_AssetsRestructuringCompaniesMember:::in-rbi-rep.xsd#in-rbi-rep_DistributionOfLoanSalesAndSecuritisationAxis::in-rbi-rep.xsd#in-rbi-rep_AggregateLoanSalesMember</t>
  </si>
  <si>
    <t>rbi-core.xsd#rbi-core_CounterPartyAxis::rbi-core.xsd#rbi-core_OtherNBFCsMember:::in-rbi-rep.xsd#in-rbi-rep_DistributionOfLoanSalesAndSecuritisationAxis::in-rbi-rep.xsd#in-rbi-rep_AggregateLoanSalesMember</t>
  </si>
  <si>
    <t>rbi-core.xsd#rbi-core_CounterPartyAxis::rbi-core.xsd#rbi-core_OtherCounterPartiesMember:::in-rbi-rep.xsd#in-rbi-rep_DistributionOfLoanSalesAndSecuritisationAxis::in-rbi-rep.xsd#in-rbi-rep_AggregateLoanSalesMember</t>
  </si>
  <si>
    <t>rbi-core.xsd#rbi-core_CounterPartyAxis::in-rbi-rep.xsd#in-rbi-rep_BanksMember:::in-rbi-rep.xsd#in-rbi-rep_DistributionOfLoanSalesAndSecuritisationAxis::in-rbi-rep.xsd#in-rbi-rep_AggregateLoanSecuritizedMember</t>
  </si>
  <si>
    <t>rbi-core.xsd#rbi-core_CounterPartyAxis::rbi-core.xsd#rbi-core_AssetsRestructuringCompaniesMember:::in-rbi-rep.xsd#in-rbi-rep_DistributionOfLoanSalesAndSecuritisationAxis::in-rbi-rep.xsd#in-rbi-rep_AggregateLoanSecuritizedMember</t>
  </si>
  <si>
    <t>rbi-core.xsd#rbi-core_CounterPartyAxis::rbi-core.xsd#rbi-core_OtherNBFCsMember:::in-rbi-rep.xsd#in-rbi-rep_DistributionOfLoanSalesAndSecuritisationAxis::in-rbi-rep.xsd#in-rbi-rep_AggregateLoanSecuritizedMember</t>
  </si>
  <si>
    <t>rbi-core.xsd#rbi-core_CounterPartyAxis::rbi-core.xsd#rbi-core_OtherCounterPartiesMember:::in-rbi-rep.xsd#in-rbi-rep_DistributionOfLoanSalesAndSecuritisationAxis::in-rbi-rep.xsd#in-rbi-rep_AggregateLoanSecuritizedMember</t>
  </si>
  <si>
    <t>c17094ff-da50-4f67-b7b8-9f351df1515e:~:Layout1:~:NotMandatory:~:True:~::~::~:</t>
  </si>
  <si>
    <t>Number of Accounts</t>
  </si>
  <si>
    <t>Non-Funded Exposure</t>
  </si>
  <si>
    <t>Impaired amount</t>
  </si>
  <si>
    <t>Exposures in Rupee</t>
  </si>
  <si>
    <t>A. Micro, Small and Medium Enterprises</t>
  </si>
  <si>
    <t>A.2 Indirect Exposure (addition)</t>
  </si>
  <si>
    <t>B. Micro Finance Institutions</t>
  </si>
  <si>
    <t>in-rbi-rep.xsd#in-rbi-rep_ImpairedCreditOutOfAmountOutstandingOfGrossFundedExposure</t>
  </si>
  <si>
    <t>in-rbi-rep.xsd#in-rbi-rep_DetailsOfExposureToMFIsSHGsSmallTinyAndMediumEnterprisesAxis::in-rbi-rep.xsd#in-rbi-rep_ExposuresToMicroSmallAndMediumEnterprisesMember</t>
  </si>
  <si>
    <t>in-rbi-rep.xsd#in-rbi-rep_CategoriesOfExposureAxis::in-rbi-rep.xsd#in-rbi-rep_ExposuresInRupeesMember:::in-rbi-rep.xsd#in-rbi-rep_RegionOfBusinessAxis::in-rbi-rep.xsd#in-rbi-rep_DomesticMember</t>
  </si>
  <si>
    <t>in-rbi-rep.xsd#in-rbi-rep_DetailsOfExposureToMFIsSHGsSmallTinyAndMediumEnterprisesAxis::in-rbi-rep.xsd#in-rbi-rep_DirectExposureMember</t>
  </si>
  <si>
    <t>in-rbi-rep.xsd#in-rbi-rep_DetailsOfExposureToMFIsSHGsSmallTinyAndMediumEnterprisesAxis::in-rbi-rep.xsd#in-rbi-rep_DirectExposureToMicroEnterprisesMember</t>
  </si>
  <si>
    <t>in-rbi-rep.xsd#in-rbi-rep_DetailsOfExposureToMFIsSHGsSmallTinyAndMediumEnterprisesAxis::in-rbi-rep.xsd#in-rbi-rep_DirectExposureToSmallEnterprisesMember</t>
  </si>
  <si>
    <t>in-rbi-rep.xsd#in-rbi-rep_DetailsOfExposureToMFIsSHGsSmallTinyAndMediumEnterprisesAxis::in-rbi-rep.xsd#in-rbi-rep_DirectExposureToMediumEnterprisesMember</t>
  </si>
  <si>
    <t>in-rbi-rep.xsd#in-rbi-rep_DetailsOfExposureToMFIsSHGsSmallTinyAndMediumEnterprisesAxis::in-rbi-rep.xsd#in-rbi-rep_IndirectExposureMember</t>
  </si>
  <si>
    <t>in-rbi-rep.xsd#in-rbi-rep_DetailsOfExposureToMFIsSHGsSmallTinyAndMediumEnterprisesAxis::in-rbi-rep.xsd#in-rbi-rep_IndirectExposureToMicroEnterprisesMember</t>
  </si>
  <si>
    <t>in-rbi-rep.xsd#in-rbi-rep_DetailsOfExposureToMFIsSHGsSmallTinyAndMediumEnterprisesAxis::in-rbi-rep.xsd#in-rbi-rep_InDirectExposureToSmallEnterprisesMember</t>
  </si>
  <si>
    <t>in-rbi-rep.xsd#in-rbi-rep_DetailsOfExposureToMFIsSHGsSmallTinyAndMediumEnterprisesAxis::in-rbi-rep.xsd#in-rbi-rep_InDirectExposureToMediumEnterprisesMember</t>
  </si>
  <si>
    <t>in-rbi-rep.xsd#in-rbi-rep_DetailsOfExposureToMFIsSHGsSmallTinyAndMediumEnterprisesAxis::rbi-core.xsd#rbi-core_ExposuresToMicroFinanceInstitutionsMember</t>
  </si>
  <si>
    <t>in-rbi-rep.xsd#in-rbi-rep_DetailsOfExposureToMFIsSHGsSmallTinyAndMediumEnterprisesAxis::rbi-core.xsd#rbi-core_ExposuresToMicroFinanceLoansAndSelfHelpGroupsMember</t>
  </si>
  <si>
    <t>Min</t>
  </si>
  <si>
    <t>Max</t>
  </si>
  <si>
    <t>Weighted Average Rate of Interest</t>
  </si>
  <si>
    <t>Loss Provisions held</t>
  </si>
  <si>
    <t>Interest Rate (%)</t>
  </si>
  <si>
    <t>in-rbi-rep.xsd#in-rbi-rep_LossProvisionsHeld</t>
  </si>
  <si>
    <t>in-rbi-rep.xsd#in-rbi-rep_CategoriesOfExposureAxis::in-rbi-rep.xsd#in-rbi-rep_ExposuresInRupeesMember:::in-rbi-rep.xsd#in-rbi-rep_MeasurementAxis::in-rbi-rep.xsd#in-rbi-rep_MinimumMember:::in-rbi-rep.xsd#in-rbi-rep_RegionOfBusinessAxis::in-rbi-rep.xsd#in-rbi-rep_DomesticMember</t>
  </si>
  <si>
    <t>in-rbi-rep.xsd#in-rbi-rep_CategoriesOfExposureAxis::in-rbi-rep.xsd#in-rbi-rep_ExposuresInRupeesMember:::in-rbi-rep.xsd#in-rbi-rep_MeasurementAxis::in-rbi-rep.xsd#in-rbi-rep_MaximumMember:::in-rbi-rep.xsd#in-rbi-rep_RegionOfBusinessAxis::in-rbi-rep.xsd#in-rbi-rep_DomesticMember</t>
  </si>
  <si>
    <t>in-rbi-rep.xsd#in-rbi-rep_CategoriesOfExposureAxis::in-rbi-rep.xsd#in-rbi-rep_ExposuresInRupeesMember:::in-rbi-rep.xsd#in-rbi-rep_MeasurementAxis::in-rbi-rep.xsd#in-rbi-rep_WeightedAverageRateOfInterestMember:::in-rbi-rep.xsd#in-rbi-rep_RegionOfBusinessAxis::in-rbi-rep.xsd#in-rbi-rep_DomesticMember</t>
  </si>
  <si>
    <t>No. of Accounts</t>
  </si>
  <si>
    <t>Exposure amount</t>
  </si>
  <si>
    <t>Loss provisions held</t>
  </si>
  <si>
    <t>No. of accounts</t>
  </si>
  <si>
    <t>rbi-core.xsd#rbi-core_Abstract</t>
  </si>
  <si>
    <t>Abstract</t>
  </si>
  <si>
    <t>rbi-core.xsd#rbi-core_DetailsOfLoanAxis::rbi-core.xsd#rbi-core_LoansExtendedTowardsIncomeGenerationMember</t>
  </si>
  <si>
    <t>(ii)  Deposits received from Joint shareholders other than the first named shareholder by a Private Limited  Company.</t>
  </si>
  <si>
    <t xml:space="preserve">(ii) Any other type of public deposits </t>
  </si>
  <si>
    <t>(i) within 1 year</t>
  </si>
  <si>
    <t>(ii) after 1 year but up to 2 years</t>
  </si>
  <si>
    <t>(iii) after 2 years but up to  3 years</t>
  </si>
  <si>
    <t>(iv) after 3 years but up to 5 years  and</t>
  </si>
  <si>
    <t>(v) after 5 years</t>
  </si>
  <si>
    <t>(i) Below 10%</t>
  </si>
  <si>
    <t>(iv) 14% or more but less than 16%</t>
  </si>
  <si>
    <t>(v) At 16%</t>
  </si>
  <si>
    <t>(vi) More than 16%  but up to 18%</t>
  </si>
  <si>
    <t>(vii) More than 18%</t>
  </si>
  <si>
    <t>i) Fixed deposits etc received from public (vide item No. 1 above)</t>
  </si>
  <si>
    <t>ii) Deposits from share holders in case of public limited companies (vide item No. 2 above)</t>
  </si>
  <si>
    <t>i) Those which have matured but not claimed.</t>
  </si>
  <si>
    <t xml:space="preserve">ii) Those which have matured, claimed but not paid </t>
  </si>
  <si>
    <t>a) From public (vide item No.1 above)</t>
  </si>
  <si>
    <t>b) From shareholders (vide item No. 2 above)</t>
  </si>
  <si>
    <t>c) From debenture holders and Any other type of public deposits (vide item No. 3 above)</t>
  </si>
  <si>
    <t>iii) Those shown against item (ii) above where CLB has passed the orders for repayment</t>
  </si>
  <si>
    <t>iii) Non-convertible unsecured debentures and Any other type of public deposits (vide item No.3 above)</t>
  </si>
  <si>
    <t xml:space="preserve">1. Deposits received from public in the form of Fixed Deposits, Recurring Deposits etc. </t>
  </si>
  <si>
    <t xml:space="preserve">4. Total </t>
  </si>
  <si>
    <t xml:space="preserve">5. Of the total Deposits at item 4 above, those  repayable </t>
  </si>
  <si>
    <t>6. Total</t>
  </si>
  <si>
    <t xml:space="preserve">7. Break up of public deposits at item 4 above, as per rate of interest (excluding brokerage, if any) </t>
  </si>
  <si>
    <t xml:space="preserve">8. Total </t>
  </si>
  <si>
    <t xml:space="preserve">9. Break-up of Public Deposits according to the size </t>
  </si>
  <si>
    <t xml:space="preserve">10. Total  </t>
  </si>
  <si>
    <t>11. Of the deposits at item 4 above :</t>
  </si>
  <si>
    <t xml:space="preserve">12. Public Deposits mobilised during the year by payment of brokerage </t>
  </si>
  <si>
    <t xml:space="preserve">13. Brokerage paid </t>
  </si>
  <si>
    <t>14. % of 13 to 12</t>
  </si>
  <si>
    <t>15. Public deposits matured but remaining unclaimed  for 7 years including the year in which they have matured</t>
  </si>
  <si>
    <t>Public Deposits Mobilised by Payment of Brokerage Number</t>
  </si>
  <si>
    <t>in-rbi-rep.xsd#in-rbi-rep_AggregateDeposits</t>
  </si>
  <si>
    <t>Aggregate deposits</t>
  </si>
  <si>
    <t>13dd2f7e-8971-441b-85cb-7a7a368dbc2e:~:Layout1:~:NotMandatory:~:True:~::~::~:RuleSetForX</t>
  </si>
  <si>
    <t>rbi-core.xsd#rbi-core_PaymentOfBrokerageOnPublicDepositsMobilisedAmount</t>
  </si>
  <si>
    <t>Payment of Brokerage on Public Deposits Mobilised Amount</t>
  </si>
  <si>
    <t>rbi-core.xsd#rbi-core_PercentageOfBrokeragePaidToPublicDepositsAccountsAmount</t>
  </si>
  <si>
    <t>Percentage of Brokerage Paid to Public Deposits Accounts Amount</t>
  </si>
  <si>
    <t>in-rbi-rep.xsd#in-rbi-rep_TypeOfDepositsAxis::rbi-core.xsd#rbi-core_FixedDepositsRecurringDepositsFromPublicMember</t>
  </si>
  <si>
    <t>in-rbi-rep.xsd#in-rbi-rep_TypeOfDepositsAxis::rbi-core.xsd#rbi-core_DepositsFromShareHoldersByPublicLimitedCompanyOtherThanNidhisMember</t>
  </si>
  <si>
    <t>in-rbi-rep.xsd#in-rbi-rep_TypeOfDepositsAxis::rbi-core.xsd#rbi-core_DepositsFromJointShareHoldersByPrivateLimitedCompanyMember</t>
  </si>
  <si>
    <t>in-rbi-rep.xsd#in-rbi-rep_TypeOfDepositsAxis::rbi-core.xsd#rbi-core_DepositsByIssueOfNonConvertibleUnsecuredDebenturesMember</t>
  </si>
  <si>
    <t>in-rbi-rep.xsd#in-rbi-rep_TypeOfDepositsAxis::rbi-core.xsd#rbi-core_AnyOtherPublicDepositsMember</t>
  </si>
  <si>
    <t>in-rbi-rep.xsd#in-rbi-rep_TypeOfDepositsAxis::rbi-core.xsd#rbi-core_AggregatePublicDepositsMember</t>
  </si>
  <si>
    <t>in-rbi-rep.xsd#in-rbi-rep_ResidualMaturityAxis::in-rbi-rep.xsd#in-rbi-rep_UptoOneYearMember:::in-rbi-rep.xsd#in-rbi-rep_TypeOfDepositsAxis::rbi-core.xsd#rbi-core_AggregatePublicDepositsMember</t>
  </si>
  <si>
    <t>in-rbi-rep.xsd#in-rbi-rep_ResidualMaturityAxis::in-rbi-rep.xsd#in-rbi-rep_MoreThanOneYearToTwoYearsMember:::in-rbi-rep.xsd#in-rbi-rep_TypeOfDepositsAxis::rbi-core.xsd#rbi-core_AggregatePublicDepositsMember</t>
  </si>
  <si>
    <t>in-rbi-rep.xsd#in-rbi-rep_ResidualMaturityAxis::in-rbi-rep.xsd#in-rbi-rep_MoreThanTwoYearsToThreeYearsMember:::in-rbi-rep.xsd#in-rbi-rep_TypeOfDepositsAxis::rbi-core.xsd#rbi-core_AggregatePublicDepositsMember</t>
  </si>
  <si>
    <t>in-rbi-rep.xsd#in-rbi-rep_ResidualMaturityAxis::in-rbi-rep.xsd#in-rbi-rep_MoreThanThreeYearsAndUptoFiveYearsMember:::in-rbi-rep.xsd#in-rbi-rep_TypeOfDepositsAxis::rbi-core.xsd#rbi-core_AggregatePublicDepositsMember</t>
  </si>
  <si>
    <t>in-rbi-rep.xsd#in-rbi-rep_ResidualMaturityAxis::in-rbi-rep.xsd#in-rbi-rep_MorethanFiveYearsMember:::in-rbi-rep.xsd#in-rbi-rep_TypeOfDepositsAxis::rbi-core.xsd#rbi-core_AggregatePublicDepositsMember</t>
  </si>
  <si>
    <t>in-rbi-rep.xsd#in-rbi-rep_InterestRateRangeAxis::rbi-core.xsd#rbi-core_BelowTenPercentMember:::in-rbi-rep.xsd#in-rbi-rep_TypeOfDepositsAxis::rbi-core.xsd#rbi-core_AggregatePublicDepositsMember</t>
  </si>
  <si>
    <t>in-rbi-rep.xsd#in-rbi-rep_InterestRateRangeAxis::rbi-core.xsd#rbi-core_AboveFourteenButLessThanSixteenPercentMember:::in-rbi-rep.xsd#in-rbi-rep_TypeOfDepositsAxis::rbi-core.xsd#rbi-core_AggregatePublicDepositsMember</t>
  </si>
  <si>
    <t>in-rbi-rep.xsd#in-rbi-rep_InterestRateRangeAxis::rbi-core.xsd#rbi-core_AtSixteenPercentMember:::in-rbi-rep.xsd#in-rbi-rep_TypeOfDepositsAxis::rbi-core.xsd#rbi-core_AggregatePublicDepositsMember</t>
  </si>
  <si>
    <t>in-rbi-rep.xsd#in-rbi-rep_InterestRateRangeAxis::rbi-core.xsd#rbi-core_AboveSixteenButLessThanEighteenPercentMember:::in-rbi-rep.xsd#in-rbi-rep_TypeOfDepositsAxis::rbi-core.xsd#rbi-core_AggregatePublicDepositsMember</t>
  </si>
  <si>
    <t>in-rbi-rep.xsd#in-rbi-rep_InterestRateRangeAxis::rbi-core.xsd#rbi-core_AboveEighteenPercentMember:::in-rbi-rep.xsd#in-rbi-rep_TypeOfDepositsAxis::rbi-core.xsd#rbi-core_AggregatePublicDepositsMember</t>
  </si>
  <si>
    <t>in-rbi-rep.xsd#in-rbi-rep_DepositSizeAxis::rbi-core.xsd#rbi-core_UpToRupeeTenThousandMember:::in-rbi-rep.xsd#in-rbi-rep_TypeOfDepositsAxis::rbi-core.xsd#rbi-core_FixedDepositsRecurringDepositsFromPublicMember</t>
  </si>
  <si>
    <t>in-rbi-rep.xsd#in-rbi-rep_DepositSizeAxis::rbi-core.xsd#rbi-core_UpToRupeeTenThousandMember:::in-rbi-rep.xsd#in-rbi-rep_TypeOfDepositsAxis::rbi-core.xsd#rbi-core_OtherPublicDepositsMember</t>
  </si>
  <si>
    <t>in-rbi-rep.xsd#in-rbi-rep_DepositSizeAxis::rbi-core.xsd#rbi-core_MoreThanRupeeTenThousandMember:::in-rbi-rep.xsd#in-rbi-rep_TypeOfDepositsAxis::rbi-core.xsd#rbi-core_OtherPublicDepositsMember</t>
  </si>
  <si>
    <t>rbi-core.xsd#rbi-core_ClassificationOfDepositsAxis::rbi-core.xsd#rbi-core_DepositsMaturedButNotClaimedMember:::in-rbi-rep.xsd#in-rbi-rep_TypeOfDepositsAxis::rbi-core.xsd#rbi-core_AggregatePublicDepositsMember</t>
  </si>
  <si>
    <t>rbi-core.xsd#rbi-core_ClassificationOfDepositsAxis::rbi-core.xsd#rbi-core_DepositsMaturedClaimedButNotPaidMember:::in-rbi-rep.xsd#in-rbi-rep_TypeOfDepositsAxis::rbi-core.xsd#rbi-core_AggregatePublicDepositsMember</t>
  </si>
  <si>
    <t>rbi-core.xsd#rbi-core_ClassificationOfDepositsAxis::rbi-core.xsd#rbi-core_DepositsMaturedClaimedButNotPaidMember:::in-rbi-rep.xsd#in-rbi-rep_TypeOfDepositsAxis::rbi-core.xsd#rbi-core_FixedDepositsRecurringDepositsFromPublicMember</t>
  </si>
  <si>
    <t>rbi-core.xsd#rbi-core_ClassificationOfDepositsAxis::rbi-core.xsd#rbi-core_DepositsMaturedClaimedButNotPaidMember:::in-rbi-rep.xsd#in-rbi-rep_TypeOfDepositsAxis::rbi-core.xsd#rbi-core_DepositsReceivedFromShareHoldersMember</t>
  </si>
  <si>
    <t>rbi-core.xsd#rbi-core_ClassificationOfDepositsAxis::rbi-core.xsd#rbi-core_DepositsMaturedClaimedButNotPaidMember:::in-rbi-rep.xsd#in-rbi-rep_TypeOfDepositsAxis::rbi-core.xsd#rbi-core_OtherPublicDepositsMember</t>
  </si>
  <si>
    <t>rbi-core.xsd#rbi-core_ClassificationOfDepositsAxis::rbi-core.xsd#rbi-core_DepositsMaturedClaimedWhereCLBPassedOrdersForRepaymentMember:::in-rbi-rep.xsd#in-rbi-rep_TypeOfDepositsAxis::rbi-core.xsd#rbi-core_AggregatePublicDepositsMember</t>
  </si>
  <si>
    <t>rbi-core.xsd#rbi-core_ClassificationOfDepositsAxis::rbi-core.xsd#rbi-core_DepositsMaturedButUnclaimedForSevenYearsMember:::in-rbi-rep.xsd#in-rbi-rep_TypeOfDepositsAxis::rbi-core.xsd#rbi-core_AggregatePublicDepositsMember</t>
  </si>
  <si>
    <t>Public Deposits Mobilised by Payment of Brokerage Amount</t>
  </si>
  <si>
    <t>b41fb983-4cff-4bfb-8a40-401ce53c9dd9:~:Layout2:~:NotMandatory:~:True:~::~::~:</t>
  </si>
  <si>
    <t>in-rbi-rep.xsd#in-rbi-rep_UniqueTransactionAxis</t>
  </si>
  <si>
    <t>Name of the Depositor</t>
  </si>
  <si>
    <t>in-rbi-rep.xsd#in-rbi-rep_DateOfMaturity</t>
  </si>
  <si>
    <t>7e33ee8b-e27a-4d21-86da-074a45910809:~:Layout3:~:NotMandatory:~:True:~::~::~:</t>
  </si>
  <si>
    <t>72e23317-5e10-49d1-b1e1-421bbabd5cf7:~:Layout4:~:NotMandatory:~:True:~::~::~:</t>
  </si>
  <si>
    <t>4cc734cd-ec6d-4ec3-abcf-4a5321a30bf0:~:Layout5:~:NotMandatory:~:True:~::~::~:</t>
  </si>
  <si>
    <t>9a4bcdaf-c74d-436d-b3e0-c405932eec2b:~:Layout6:~:NotMandatory:~:True:~::~::~:</t>
  </si>
  <si>
    <t>e6eb6dd8-45c1-49ea-b525-e25ac0a360b7:~:Layout7:~:NotMandatory:~:True:~::~::~:</t>
  </si>
  <si>
    <t>5462bda2-7af7-42a7-b5b0-b39f718b7001:~:Layout8:~:NotMandatory:~:True:~::~::~:</t>
  </si>
  <si>
    <t>a70c6762-9803-44ae-98ff-0ba1592c94f3:~:Layout9:~:NotMandatory:~:True:~::~::~:</t>
  </si>
  <si>
    <t>f611b3b5-e940-457d-999b-b738a5019230:~:Layout1:~:NotMandatory:~:True:~::~::~:</t>
  </si>
  <si>
    <t>rbi-core.xsd#rbi-core_HirePurchaseAssetsNumberOfAccounts</t>
  </si>
  <si>
    <t>rbi-core.xsd#rbi-core_HirePurchaseAssets</t>
  </si>
  <si>
    <t>rbi-core.xsd#rbi-core_HirePurchaseAssetsAxis::rbi-core.xsd#rbi-core_HeavyCommercialVehiclesMember</t>
  </si>
  <si>
    <t>rbi-core.xsd#rbi-core_HirePurchaseAssetsAxis::rbi-core.xsd#rbi-core_LightCommercialVehiclesIncludingTwoWheelersMember</t>
  </si>
  <si>
    <t>rbi-core.xsd#rbi-core_HirePurchaseAssetsAxis::rbi-core.xsd#rbi-core_OtherAutomobilesMember</t>
  </si>
  <si>
    <t>rbi-core.xsd#rbi-core_HirePurchaseAssetsAxis::rbi-core.xsd#rbi-core_AutomobilesMember</t>
  </si>
  <si>
    <t>rbi-core.xsd#rbi-core_HirePurchaseAssetsAxis::rbi-core.xsd#rbi-core_HouseholdDurablesMember</t>
  </si>
  <si>
    <t>rbi-core.xsd#rbi-core_HirePurchaseAssetsAxis::rbi-core.xsd#rbi-core_DataProcessingOfficeAutomationEquipmentMember</t>
  </si>
  <si>
    <t>rbi-core.xsd#rbi-core_HirePurchaseAssetsAxis::rbi-core.xsd#rbi-core_AgriculturalImplementsMember</t>
  </si>
  <si>
    <t>rbi-core.xsd#rbi-core_HirePurchaseAssetsAxis::rbi-core.xsd#rbi-core_IndustrialMachineryToolsEquipmentsMember</t>
  </si>
  <si>
    <t>rbi-core.xsd#rbi-core_HirePurchaseAssetsAxis::rbi-core.xsd#rbi-core_AllOtherGoodsAndEquipmentsMember</t>
  </si>
  <si>
    <t>rbi-core.xsd#rbi-core_HirePurchaseAssetsAxis::rbi-core.xsd#rbi-core_AggregateMember</t>
  </si>
  <si>
    <t>rbi-core.xsd#rbi-core_CounterPartyAxis::rbi-core.xsd#rbi-core_SubsidiariesCompaniesInTheSameGroupAndRelatedCompaniesMember:::rbi-core.xsd#rbi-core_HirePurchaseAssetsAxis::rbi-core.xsd#rbi-core_AllOtherGoodsAndEquipmentsMember</t>
  </si>
  <si>
    <t>1. Automobiles :</t>
  </si>
  <si>
    <t>2. (i) Heavy Commercial Vehicles</t>
  </si>
  <si>
    <t xml:space="preserve">3. Total </t>
  </si>
  <si>
    <t xml:space="preserve">    (ii) Light Commercial Vehicles including two wheelers</t>
  </si>
  <si>
    <t>4. Household durables</t>
  </si>
  <si>
    <t>5. Data processing / office automation equipment</t>
  </si>
  <si>
    <t>6. Agricultural implements (Tractors, Bulldozers, etc.)</t>
  </si>
  <si>
    <t>7. Industrial machinery or tools or equipment for use in industries</t>
  </si>
  <si>
    <t>8. All others</t>
  </si>
  <si>
    <t xml:space="preserve">9. Total </t>
  </si>
  <si>
    <t>10. Of 8 above, dues from - Subsidiaries / Companies in the same group / Companies, firm and proprietary concerns where directors of the company hold substantial interest</t>
  </si>
  <si>
    <t>Nature of Goods on Hire</t>
  </si>
  <si>
    <t>f699a7e7-db21-4835-8241-83c32149c3e0:~:Layout1:~:NotMandatory:~:True:~::~::~:</t>
  </si>
  <si>
    <t>1. Plant &amp; Machinery</t>
  </si>
  <si>
    <t xml:space="preserve">2. Data Processing/office equipment </t>
  </si>
  <si>
    <t>3. Vehicles</t>
  </si>
  <si>
    <t xml:space="preserve">5. Total </t>
  </si>
  <si>
    <t>6. Of  5 above, dues from - Subsidiaries / companies in the same group / companies, firms and proprietary concerns where directors of the company hold substantial interest / or are interested</t>
  </si>
  <si>
    <t>Nature of Equipment on Lease</t>
  </si>
  <si>
    <t>rbi-core.xsd#rbi-core_AssetsGivenOnLeaseGross</t>
  </si>
  <si>
    <t>rbi-core.xsd#rbi-core_AccumulatedDepreciationAndOtherAdjustmentsOnAssetsGivenOnLease</t>
  </si>
  <si>
    <t>rbi-core.xsd#rbi-core_NetLeasedAssetsIncludingAmountsDueButNotReceived</t>
  </si>
  <si>
    <t>rbi-core.xsd#rbi-core_LeasedAssetsAxis::rbi-core.xsd#rbi-core_PlantAndMachineryMember</t>
  </si>
  <si>
    <t>rbi-core.xsd#rbi-core_LeasedAssetsAxis::rbi-core.xsd#rbi-core_DataProcessingOfficeAutomationEquipmentMember</t>
  </si>
  <si>
    <t>rbi-core.xsd#rbi-core_LeasedAssetsAxis::rbi-core.xsd#rbi-core_AutomobilesMember</t>
  </si>
  <si>
    <t>rbi-core.xsd#rbi-core_LeasedAssetsAxis::rbi-core.xsd#rbi-core_AllOtherGoodsAndEquipmentsMember</t>
  </si>
  <si>
    <t>rbi-core.xsd#rbi-core_LeasedAssetsAxis::rbi-core.xsd#rbi-core_AggregateMember</t>
  </si>
  <si>
    <t>rbi-core.xsd#rbi-core_CounterPartyAxis::rbi-core.xsd#rbi-core_SubsidiariesCompaniesInTheSameGroupAndRelatedCompaniesMember:::rbi-core.xsd#rbi-core_LeasedAssetsAxis::rbi-core.xsd#rbi-core_AllOtherGoodsAndEquipmentsMember</t>
  </si>
  <si>
    <t>b211de80-b6a2-4d86-9a3d-74744ecacace:~:NotMandatory:~:True:~:False:~::~::~:False:~::~::~:False:~::~::~:</t>
  </si>
  <si>
    <t>rbi-core.xsd#rbi-core_NameOfSubscriberAxis</t>
  </si>
  <si>
    <t xml:space="preserve">Name of the Subscriber </t>
  </si>
  <si>
    <t>3d05a22a-c2b2-4cd0-8985-443ede005225:~:NotMandatory:~:True:~:False:~::~::~:False:~::~::~:False:~::~::~:</t>
  </si>
  <si>
    <t>a075de2c-bccf-4133-a18b-f217389156a3:~:NotMandatory:~:True:~:False:~::~::~:False:~::~::~:False:~::~::~:</t>
  </si>
  <si>
    <t>a97ab9fb-0140-48e3-ad8f-f7b2febe3305:~:Layout1:~:NotMandatory:~:True:~::~::~:</t>
  </si>
  <si>
    <t>9095afe5-4861-4488-bf0a-61802f81186e:~:NotMandatory:~:True:~:False:~::~::~:False:~::~::~:False:~::~::~:</t>
  </si>
  <si>
    <t>7a717434-0504-49b3-9e50-122f72f32e60:~:Layout1:~:NotMandatory:~:True:~::~::~:</t>
  </si>
  <si>
    <t>#DYNDOM#</t>
  </si>
  <si>
    <t>in-rbi-rep.xsd#in-rbi-rep_ClassesOfInvestmentsCategoriesAxis</t>
  </si>
  <si>
    <t>Layout1</t>
  </si>
  <si>
    <t>in-rbi-rep.xsd#in-rbi-rep_ClassesOfInvestmentsCategoriesDomain</t>
  </si>
  <si>
    <t>http://xbrl.org/int/dim/arcrole/domain-member</t>
  </si>
  <si>
    <t>descendant</t>
  </si>
  <si>
    <t>Left</t>
  </si>
  <si>
    <t>2585f892-32f0-4a33-9804-6b027bf861c7:~:Layout1:~:NotMandatory:~:True:~::~::~:</t>
  </si>
  <si>
    <t>Branch Name</t>
  </si>
  <si>
    <t>Branch Address</t>
  </si>
  <si>
    <t>City</t>
  </si>
  <si>
    <t>State</t>
  </si>
  <si>
    <t>District</t>
  </si>
  <si>
    <t>Number of deposit accounts</t>
  </si>
  <si>
    <t>Number of loan accounts</t>
  </si>
  <si>
    <t>in-rbi-rep.xsd#in-rbi-rep_NameOfBranch</t>
  </si>
  <si>
    <t>in-rbi-rep.xsd#in-rbi-rep_AddressOfBranch</t>
  </si>
  <si>
    <t>rbi-core.xsd#rbi-core_CityOfBranch</t>
  </si>
  <si>
    <t>in-rbi-rep.xsd#in-rbi-rep_StateOfBranch</t>
  </si>
  <si>
    <t>in-rbi-rep.xsd#in-rbi-rep_DistrictOfBranch</t>
  </si>
  <si>
    <t>in-rbi-rep.xsd#in-rbi-rep_DepositBranch</t>
  </si>
  <si>
    <t>rbi-core.xsd#rbi-core_NumberOfLoanAccounts</t>
  </si>
  <si>
    <t>in-rbi-rep.xsd#in-rbi-rep_AdvancesBranch</t>
  </si>
  <si>
    <t>in-rbi-rep.xsd#in-rbi-rep_CategoriesOfExposureAxis::in-rbi-rep.xsd#in-rbi-rep_ExposuresInRupeesMember:::in-rbi-rep.xsd#in-rbi-rep_DetailsOfExposureToMFIsSHGsSmallTinyAndMediumEnterprisesAxis::rbi-core.xsd#rbi-core_ExposuresToMicroFinanceLoansAndSelfHelpGroupsMember:::in-rbi-rep.xsd#in-rbi-rep_RegionOfBusinessAxis::in-rbi-rep.xsd#in-rbi-rep_DomesticMember</t>
  </si>
  <si>
    <t>in-rbi-rep.xsd#in-rbi-rep_CategoriesOfExposureAxis::in-rbi-rep.xsd#in-rbi-rep_ExposuresInRupeesMember:::in-rbi-rep.xsd#in-rbi-rep_DetailsOfExposureToMFIsSHGsSmallTinyAndMediumEnterprisesAxis::rbi-core.xsd#rbi-core_ExposuresToMicroFinanceLoansAndSelfHelpGroupsMember:::in-rbi-rep.xsd#in-rbi-rep_ExposureTypeAxis::in-rbi-rep.xsd#in-rbi-rep_FundedMember:::in-rbi-rep.xsd#in-rbi-rep_RegionOfBusinessAxis::in-rbi-rep.xsd#in-rbi-rep_DomesticMember</t>
  </si>
  <si>
    <t>in-rbi-rep.xsd#in-rbi-rep_DepositSizeAxis::rbi-core.xsd#rbi-core_MoreThanRupeeTenThousandMember:::in-rbi-rep.xsd#in-rbi-rep_TypeOfDepositsAxis::rbi-core.xsd#rbi-core_FixedDepositsRecurringDepositsFromPublicMember</t>
  </si>
  <si>
    <t>in-rbi-rep.xsd#in-rbi-rep_DepositSizeAxis::rbi-core.xsd#rbi-core_UpToRupeeTenThousandMember:::in-rbi-rep.xsd#in-rbi-rep_TypeOfDepositsAxis::rbi-core.xsd#rbi-core_DepositsReceivedFromShareHoldersMember</t>
  </si>
  <si>
    <t>in-rbi-rep.xsd#in-rbi-rep_DepositSizeAxis::rbi-core.xsd#rbi-core_MoreThanRupeeTenThousandMember:::in-rbi-rep.xsd#in-rbi-rep_TypeOfDepositsAxis::rbi-core.xsd#rbi-core_DepositsReceivedFromShareHoldersMember</t>
  </si>
  <si>
    <t>in-rbi-rep.xsd#in-rbi-rep_CategoriesOfExposureAxis::in-rbi-rep.xsd#in-rbi-rep_ExposuresInRupeesMember:::in-rbi-rep.xsd#in-rbi-rep_ExposureTypeAxis::in-rbi-rep.xsd#in-rbi-rep_FundedMember:::in-rbi-rep.xsd#in-rbi-rep_RegionOfBusinessAxis::in-rbi-rep.xsd#in-rbi-rep_DomesticMember</t>
  </si>
  <si>
    <t>in-rbi-rep.xsd#in-rbi-rep_CategoriesOfExposureAxis::in-rbi-rep.xsd#in-rbi-rep_ExposuresInRupeesMember:::in-rbi-rep.xsd#in-rbi-rep_ExposureTypeAxis::in-rbi-rep.xsd#in-rbi-rep_NonFundedMember:::in-rbi-rep.xsd#in-rbi-rep_RegionOfBusinessAxis::in-rbi-rep.xsd#in-rbi-rep_DomesticMember</t>
  </si>
  <si>
    <t>Interest expended</t>
  </si>
  <si>
    <t>Interest income</t>
  </si>
  <si>
    <t>in-rbi-rep.xsd#in-rbi-rep_ExposureTypeAxis::rbi-core.xsd#rbi-core_AggregateMember</t>
  </si>
  <si>
    <t>in-rbi-rep.xsd#in-rbi-rep_SourceOfInterestIncomeAxis::rbi-core.xsd#rbi-core_AggregateMember</t>
  </si>
  <si>
    <t>in-rbi-rep.xsd#in-rbi-rep_CategoriesOfExposureAxis::rbi-core.xsd#rbi-core_AggregateMember</t>
  </si>
  <si>
    <t>rbi-core.xsd#rbi-core_SourceOfInterestExpensesAxis::rbi-core.xsd#rbi-core_AggregateMember</t>
  </si>
  <si>
    <t>DNBS01PART2</t>
  </si>
  <si>
    <t>in-rbi-rep.xsd#in-rbi-rep_Provisions</t>
  </si>
  <si>
    <t>in-rbi-rep.xsd#in-rbi-rep_ProvisionForTaxesNet</t>
  </si>
  <si>
    <t>rbi-core.xsd#rbi-core_ClassificationOfCapitalAxis::in-rbi-rep.xsd#in-rbi-rep_EquitySharesMember:::rbi-core.xsd#rbi-core_CounterPartyAxis::rbi-core.xsd#rbi-core_ForeignDirectInvestorsMember:::rbi-core.xsd#rbi-core_SourcesOfFundsAxis::rbi-core.xsd#rbi-core_ForeignMember</t>
  </si>
  <si>
    <t>Sr. No.</t>
  </si>
  <si>
    <t>rbi-core.xsd#rbi-core_NameOfDepositor</t>
  </si>
  <si>
    <t>Outstanding Balance/Flow
(Rs. In Lakhs)</t>
  </si>
  <si>
    <t>(b) Of Total Loans &amp; Advances above, amount receivable within 3 to 12 months</t>
  </si>
  <si>
    <t>(c) Of Total Loans &amp; Advances above, amount receivable more than 12 months</t>
  </si>
  <si>
    <t xml:space="preserve">        (i) Advance Taxes paid / Tax deducted at source</t>
  </si>
  <si>
    <t xml:space="preserve">       (xi) Others</t>
  </si>
  <si>
    <t xml:space="preserve">    (iii) Others</t>
  </si>
  <si>
    <t xml:space="preserve">     (a) Asset Finance</t>
  </si>
  <si>
    <t>4.8 Advances to Individuals against Gold</t>
  </si>
  <si>
    <t>II. Food Credit</t>
  </si>
  <si>
    <t xml:space="preserve">      r.2 Telecommunications</t>
  </si>
  <si>
    <t xml:space="preserve">      r.3 Roads </t>
  </si>
  <si>
    <t>(c) loan against security of gold</t>
  </si>
  <si>
    <t>(e) loans against property</t>
  </si>
  <si>
    <t>(f) loans against shares</t>
  </si>
  <si>
    <t>2. (i) Deposits received from shareholders  by a Public Limited Company (other than  Nidhis).</t>
  </si>
  <si>
    <t xml:space="preserve">3. (i) Money received by issue  of  Non-convertible unsecured  debentures </t>
  </si>
  <si>
    <t>a) upto Rs.10,000</t>
  </si>
  <si>
    <t>b) over Rs.10,000</t>
  </si>
  <si>
    <t>Amount of loans &amp; advances outstanding</t>
  </si>
  <si>
    <t>Amount Of Public Deposit (*)</t>
  </si>
  <si>
    <t>422a6dd7-40f1-4ffd-b8fd-cfce0b6ff5ba:~:Layout1:~:NotMandatory:~:True:~::~::~:RuleSetForY</t>
  </si>
  <si>
    <t>Y850</t>
  </si>
  <si>
    <t>X140</t>
  </si>
  <si>
    <t>Amount outstanding</t>
  </si>
  <si>
    <t>Outstanding Balance/Flow</t>
  </si>
  <si>
    <t>Net Leased Assets plus amounts due but not received</t>
  </si>
  <si>
    <t>Accumulated depreciation +/- Lease Adjustment Account</t>
  </si>
  <si>
    <t>Gross Leased Assets</t>
  </si>
  <si>
    <t>rbi-core.xsd#rbi-core_ClassificationOfCapitalAxis::rbi-core.xsd#rbi-core_ConvertiblePreferenceSharesMember</t>
  </si>
  <si>
    <t>rbi-core.xsd#rbi-core_ClassificationOfCapitalAxis::rbi-core.xsd#rbi-core_NonConvertiblePreferenceSharesMember</t>
  </si>
  <si>
    <t>Term Loan
Balance O/S</t>
  </si>
  <si>
    <t>Working Capital
Balance O/S</t>
  </si>
  <si>
    <t>Debentures
Balance O/S</t>
  </si>
  <si>
    <t>Commercial Papers
Balance O/S</t>
  </si>
  <si>
    <t>Others
Balance O/S</t>
  </si>
  <si>
    <t>Total
Balance O/S</t>
  </si>
  <si>
    <t>Letter of Credit
Balance O/S</t>
  </si>
  <si>
    <t>Financial &amp; Other Guarantees
Balance O/S</t>
  </si>
  <si>
    <t>Bills Re-Discounted
Balance O/S</t>
  </si>
  <si>
    <t>Lease Contracts
Balance O/S</t>
  </si>
  <si>
    <t>Forward Exchange Contracts
Balance O/S</t>
  </si>
  <si>
    <t>Interest Rates Swaps
Balance O/S</t>
  </si>
  <si>
    <t>Other Contingent Liabilities
Balance O/S</t>
  </si>
  <si>
    <t xml:space="preserve">        (iii) Preference shares other than Compulsory Convertible</t>
  </si>
  <si>
    <t>47f5d2e6-992e-4830-9959-555b80554ed2:~:Layout1:~:NotMandatory:~:True:~::~::~:</t>
  </si>
  <si>
    <t>Quarter ended for last four quarters(eg;JUN_2010,SEPT_2010,DEC_2010,MAR_2011)</t>
  </si>
  <si>
    <t>Amount of NPAs as at the beginning of the quarter</t>
  </si>
  <si>
    <t>Recoveries effected out of NPAs during the quarter</t>
  </si>
  <si>
    <t>Write offs effected out of  NPAs during the quarter</t>
  </si>
  <si>
    <t>Additions to NPAs during the quarter</t>
  </si>
  <si>
    <t>Sr.No</t>
  </si>
  <si>
    <t>in-rbi-rep.xsd#in-rbi-rep_QuarterEndDate</t>
  </si>
  <si>
    <t>in-rbi-rep.xsd#in-rbi-rep_AmountOfNPAs</t>
  </si>
  <si>
    <t>in-rbi-rep.xsd#in-rbi-rep_RecoveriesEffectedOutOfNPAsDuringThePeriod</t>
  </si>
  <si>
    <t>rbi-core.xsd#rbi-core_WriteOffsEffectedOutOfNPAsDuringThePeriod</t>
  </si>
  <si>
    <t>in-rbi-rep.xsd#in-rbi-rep_AdditionsToNPAsDuringThePeriod</t>
  </si>
  <si>
    <t>in-rbi-rep.xsd#in-rbi-rep_QuarterAxis::rbi-core.xsd#rbi-core_Quarter1Member</t>
  </si>
  <si>
    <t>in-rbi-rep.xsd#in-rbi-rep_QuarterAxis::rbi-core.xsd#rbi-core_Quarter2Member</t>
  </si>
  <si>
    <t>in-rbi-rep.xsd#in-rbi-rep_QuarterAxis::rbi-core.xsd#rbi-core_Quarter3Member</t>
  </si>
  <si>
    <t>in-rbi-rep.xsd#in-rbi-rep_QuarterAxis::rbi-core.xsd#rbi-core_Quarter4Member</t>
  </si>
  <si>
    <t>Amount of NPAs as at the end of the quarter
(3-5-7+9)</t>
  </si>
  <si>
    <t>Others</t>
  </si>
  <si>
    <t>in-rbi-rep.xsd#in-rbi-rep_ClassesOfInvestmentsCategoriesAxis::in-rbi-rep.xsd#in-rbi-rep_OtherInvestmentsMember:::rbi-core.xsd#rbi-core_CounterPartyAxis::rbi-core.xsd#rbi-core_BanksFinancialInstitutionsMember:::in-rbi-rep.xsd#in-rbi-rep_ExposureTypeAxis::in-rbi-rep.xsd#in-rbi-rep_FundBasedExposureMember</t>
  </si>
  <si>
    <t>in-rbi-rep.xsd#in-rbi-rep_ClassesOfInvestmentsCategoriesAxis::in-rbi-rep.xsd#in-rbi-rep_OtherInvestmentsMember:::rbi-core.xsd#rbi-core_CounterPartyAxis::rbi-core.xsd#rbi-core_GroupAssociatesRelatedCompaniesEntitiesMember:::in-rbi-rep.xsd#in-rbi-rep_ExposureTypeAxis::in-rbi-rep.xsd#in-rbi-rep_FundBasedExposureMember</t>
  </si>
  <si>
    <t>Actual Interest paid/received during the quarter</t>
  </si>
  <si>
    <t>**Formula to calculate weighted average interest rate is (interest rate earned or paid * amount outstanding)/Total amount outstanding. Eg. If the company has 10 loan accounts then Weighted average interest rate = ( interest rate 1 *  amount O/s + interest rate 2 * amount O/s + ...... upto 10 accounts)/ Total amount outstanding for 10 loan accounts.</t>
  </si>
  <si>
    <t>Funded Exposure
(Loans + Investment)</t>
  </si>
  <si>
    <t>1. Total Loans outstanding</t>
  </si>
  <si>
    <t>(ii) 10% or more but less than 12.5%</t>
  </si>
  <si>
    <t>(iii) 12.5% or more but less than 14%</t>
  </si>
  <si>
    <t>in-rbi-rep.xsd#in-rbi-rep_InterestRateRangeAxis::rbi-core.xsd#rbi-core_AboveTenButLessThanTwelvePointFivePercentMember:::in-rbi-rep.xsd#in-rbi-rep_TypeOfDepositsAxis::rbi-core.xsd#rbi-core_AggregatePublicDepositsMember</t>
  </si>
  <si>
    <t>in-rbi-rep.xsd#in-rbi-rep_InterestRateRangeAxis::rbi-core.xsd#rbi-core_AboveTwelvePointFiveButLessThanFourteenPercentMember:::in-rbi-rep.xsd#in-rbi-rep_TypeOfDepositsAxis::rbi-core.xsd#rbi-core_AggregatePublicDepositsMember</t>
  </si>
  <si>
    <t>Date of Maturity
(dd-mm-yyyy)</t>
  </si>
  <si>
    <t>Opening Date
(dd-mm-yyyy)</t>
  </si>
  <si>
    <t>Closing Date
(dd-mm-yyyy)</t>
  </si>
  <si>
    <t>in-rbi-rep.xsd#in-rbi-rep_AssetClassificationAxis::in-rbi-rep.xsd#in-rbi-rep_StandardAssetsMember:::in-rbi-rep.xsd#in-rbi-rep_PeriodOfOverdueAxis::rbi-core.xsd#rbi-core_LessThan120DaysMember</t>
  </si>
  <si>
    <t>rbi-core.xsd#rbi-core_RemarksAndDescription</t>
  </si>
  <si>
    <t>Remarks and description</t>
  </si>
  <si>
    <t>Loans &amp; Advances Outstanding + Interest overdue</t>
  </si>
  <si>
    <t>HP &amp; lease assets O/s + Interest overdue</t>
  </si>
  <si>
    <t>rbi-core.xsd#rbi-core_DateOfBranchOpening</t>
  </si>
  <si>
    <t>rbi-core.xsd#rbi-core_DateOfBranchClosure</t>
  </si>
  <si>
    <t>Bank / FI code</t>
  </si>
  <si>
    <t>in-rbi-rep.xsd#in-rbi-rep_NumbersOfSharesHeld</t>
  </si>
  <si>
    <t>in-rbi-rep.xsd#in-rbi-rep_ShareCapital</t>
  </si>
  <si>
    <t>rbi-core.xsd#rbi-core_PercentageOfSharesHeld</t>
  </si>
  <si>
    <t>rbi-core.xsd#rbi-core_NameOfShareholdersAxis</t>
  </si>
  <si>
    <t>rbi-core.xsd#rbi-core_ClassificationOfCapitalAxis</t>
  </si>
  <si>
    <t>Name</t>
  </si>
  <si>
    <t>Number of shares held</t>
  </si>
  <si>
    <t>Percentage shareholding</t>
  </si>
  <si>
    <t>rbi-core.xsd#rbi-core_DirectorsContactNumber</t>
  </si>
  <si>
    <t>rbi-core.xsd#rbi-core_DirectorsEMailID</t>
  </si>
  <si>
    <t>rbi-core.xsd#rbi-core_NamesOfOtherCompaniesInWhichHeOrSheIsADirector</t>
  </si>
  <si>
    <t>in-rbi-rep.xsd#in-rbi-rep_NameOfDirectorAxis</t>
  </si>
  <si>
    <t>rbi-core.xsd#rbi-core_DirectorAppointmentDateAxis</t>
  </si>
  <si>
    <t>Date of appointment as director</t>
  </si>
  <si>
    <t>Contact number</t>
  </si>
  <si>
    <t>E-mail id</t>
  </si>
  <si>
    <t>7cf37ae5-3854-47ae-80fd-cd7f2795891b:~:Layout3:~:NotMandatory:~:True:~::~::~:</t>
  </si>
  <si>
    <t>1. PSU Bonds</t>
  </si>
  <si>
    <t>2. Other Corporate Bonds and Debentures</t>
  </si>
  <si>
    <t>3. Mutual Funds (Including Units)</t>
  </si>
  <si>
    <t>1. Quoted (Listed)</t>
  </si>
  <si>
    <t>2. Un-Quoted (Un-Listed)</t>
  </si>
  <si>
    <t>Total Investment in Securities (A1+A2+A3)</t>
  </si>
  <si>
    <t>315fcf5f-3f30-482d-b569-1459df6e7e8b:~:Layout4:~:NotMandatory:~:True:~::~::~:</t>
  </si>
  <si>
    <t>1. Gems and jewellery</t>
  </si>
  <si>
    <t>2. Metals</t>
  </si>
  <si>
    <t>3. Others</t>
  </si>
  <si>
    <t>(a) Interest paid on fixed deposits</t>
  </si>
  <si>
    <t>(b) Interest on Inter-corporate Deposits</t>
  </si>
  <si>
    <t>(c) Interest on credits from Banks</t>
  </si>
  <si>
    <t>(d) Interest on credits from Financial Institutions</t>
  </si>
  <si>
    <t>(e) Other Financing Charges</t>
  </si>
  <si>
    <t>6. Intangible assets amortised</t>
  </si>
  <si>
    <t>7. Bad Debts written off</t>
  </si>
  <si>
    <t xml:space="preserve">8. Provisions against Non-Performing Assets </t>
  </si>
  <si>
    <t>9. Reversal of Income on NPAs</t>
  </si>
  <si>
    <t>10. Provision for diminution in value of investments</t>
  </si>
  <si>
    <t>11. Other provisions, if any</t>
  </si>
  <si>
    <t>rbi-core.xsd#rbi-core_InterestExpensesOnFixedDeposits</t>
  </si>
  <si>
    <t>rbi-core.xsd#rbi-core_AmortisationOfIntangibleAssets</t>
  </si>
  <si>
    <t>in-rbi-rep.xsd#in-rbi-rep_ProvisionsOthers</t>
  </si>
  <si>
    <t>in-rbi-rep.xsd#in-rbi-rep_CategoryOfExposuresToSensitiveSectorsAxis::rbi-core.xsd#rbi-core_InvestmentInSecuritiesExposureMember</t>
  </si>
  <si>
    <t>in-rbi-rep.xsd#in-rbi-rep_ClassesOfInvestmentsCategoriesAxis::in-rbi-rep.xsd#in-rbi-rep_PSUBondsMember:::in-rbi-rep.xsd#in-rbi-rep_SecuritiesTypeAxis::in-rbi-rep.xsd#in-rbi-rep_QuotedSecuritiesMember</t>
  </si>
  <si>
    <t>in-rbi-rep.xsd#in-rbi-rep_ClassesOfInvestmentsCategoriesAxis::in-rbi-rep.xsd#in-rbi-rep_BondsAndDebenturesOfOtherCorporatesMember:::in-rbi-rep.xsd#in-rbi-rep_SecuritiesTypeAxis::in-rbi-rep.xsd#in-rbi-rep_QuotedSecuritiesMember</t>
  </si>
  <si>
    <t>in-rbi-rep.xsd#in-rbi-rep_ClassesOfInvestmentsCategoriesAxis::in-rbi-rep.xsd#in-rbi-rep_MutualFundsIncludingUnitsMember:::in-rbi-rep.xsd#in-rbi-rep_SecuritiesTypeAxis::in-rbi-rep.xsd#in-rbi-rep_QuotedSecuritiesMember</t>
  </si>
  <si>
    <t>in-rbi-rep.xsd#in-rbi-rep_ClassesOfInvestmentsCategoriesAxis::in-rbi-rep.xsd#in-rbi-rep_AllOtherSecuritiesExcludingEquitiesMember:::in-rbi-rep.xsd#in-rbi-rep_SecuritiesTypeAxis::in-rbi-rep.xsd#in-rbi-rep_QuotedSecuritiesMember</t>
  </si>
  <si>
    <t>in-rbi-rep.xsd#in-rbi-rep_ClassesOfInvestmentsCategoriesAxis::rbi-core.xsd#rbi-core_NonEquityInvestmentMember:::in-rbi-rep.xsd#in-rbi-rep_SecuritiesTypeAxis::in-rbi-rep.xsd#in-rbi-rep_QuotedSecuritiesMember</t>
  </si>
  <si>
    <t>in-rbi-rep.xsd#in-rbi-rep_ClassesOfInvestmentsCategoriesAxis::in-rbi-rep.xsd#in-rbi-rep_PSUBondsMember:::in-rbi-rep.xsd#in-rbi-rep_SecuritiesTypeAxis::in-rbi-rep.xsd#in-rbi-rep_UnQuotedSecuritiesMember</t>
  </si>
  <si>
    <t>in-rbi-rep.xsd#in-rbi-rep_ClassesOfInvestmentsCategoriesAxis::in-rbi-rep.xsd#in-rbi-rep_BondsAndDebenturesOfOtherCorporatesMember:::in-rbi-rep.xsd#in-rbi-rep_SecuritiesTypeAxis::in-rbi-rep.xsd#in-rbi-rep_UnQuotedSecuritiesMember</t>
  </si>
  <si>
    <t>in-rbi-rep.xsd#in-rbi-rep_ClassesOfInvestmentsCategoriesAxis::in-rbi-rep.xsd#in-rbi-rep_MutualFundsIncludingUnitsMember:::in-rbi-rep.xsd#in-rbi-rep_SecuritiesTypeAxis::in-rbi-rep.xsd#in-rbi-rep_UnQuotedSecuritiesMember</t>
  </si>
  <si>
    <t>in-rbi-rep.xsd#in-rbi-rep_ClassesOfInvestmentsCategoriesAxis::in-rbi-rep.xsd#in-rbi-rep_AllOtherSecuritiesExcludingEquitiesMember:::in-rbi-rep.xsd#in-rbi-rep_SecuritiesTypeAxis::in-rbi-rep.xsd#in-rbi-rep_UnQuotedSecuritiesMember</t>
  </si>
  <si>
    <t>in-rbi-rep.xsd#in-rbi-rep_ClassesOfInvestmentsCategoriesAxis::rbi-core.xsd#rbi-core_NonEquityInvestmentMember:::in-rbi-rep.xsd#in-rbi-rep_SecuritiesTypeAxis::in-rbi-rep.xsd#in-rbi-rep_UnQuotedSecuritiesMember</t>
  </si>
  <si>
    <t>in-rbi-rep.xsd#in-rbi-rep_ClassesOfInvestmentsCategoriesAxis::in-rbi-rep.xsd#in-rbi-rep_EquitySharesMember:::in-rbi-rep.xsd#in-rbi-rep_SecuritiesTypeAxis::in-rbi-rep.xsd#in-rbi-rep_QuotedSecuritiesMember</t>
  </si>
  <si>
    <t>in-rbi-rep.xsd#in-rbi-rep_ClassesOfInvestmentsCategoriesAxis::in-rbi-rep.xsd#in-rbi-rep_EquitySharesMember:::in-rbi-rep.xsd#in-rbi-rep_SecuritiesTypeAxis::in-rbi-rep.xsd#in-rbi-rep_UnQuotedSecuritiesMember</t>
  </si>
  <si>
    <t>in-rbi-rep.xsd#in-rbi-rep_CategoryOfExposuresToSensitiveSectorsAxis::rbi-core.xsd#rbi-core_ExposureToAdvancesAgainstCommoditiesMember</t>
  </si>
  <si>
    <t>rbi-core.xsd#rbi-core_CommodityClassificationAxis::in-rbi-rep.xsd#in-rbi-rep_GemsAndJewelleryMember</t>
  </si>
  <si>
    <t>rbi-core.xsd#rbi-core_CommodityClassificationAxis::in-rbi-rep.xsd#in-rbi-rep_BasicMetalAndMetalProductsMember</t>
  </si>
  <si>
    <t>rbi-core.xsd#rbi-core_CommodityClassificationAxis::in-rbi-rep.xsd#in-rbi-rep_OthersMember</t>
  </si>
  <si>
    <t>Name of the Person Filing the Return</t>
  </si>
  <si>
    <t>Designation</t>
  </si>
  <si>
    <t>Office No. (with STD Code)</t>
  </si>
  <si>
    <t>Mobile No.</t>
  </si>
  <si>
    <t>Email Id</t>
  </si>
  <si>
    <t>Date</t>
  </si>
  <si>
    <t>Place</t>
  </si>
  <si>
    <t>Value</t>
  </si>
  <si>
    <t>in-rbi-rep.xsd#in-rbi-rep_NameOfSignatory</t>
  </si>
  <si>
    <t>in-rbi-rep.xsd#in-rbi-rep_DesignationOfSignatory</t>
  </si>
  <si>
    <t>rbi-core.xsd#rbi-core_AuthorisedSignatoryOfficialLandlineNumber</t>
  </si>
  <si>
    <t>in-rbi-rep.xsd#in-rbi-rep_MobileNumberOfAuthorisedSignatory</t>
  </si>
  <si>
    <t>in-rbi-rep.xsd#in-rbi-rep_Date</t>
  </si>
  <si>
    <t>in-rbi-rep.xsd#in-rbi-rep_PlaceOfDesignatedOffice</t>
  </si>
  <si>
    <t>1. Total Authorised Capital (a+b)</t>
  </si>
  <si>
    <t xml:space="preserve">          Of which, (a) Equity Share Capital</t>
  </si>
  <si>
    <t xml:space="preserve">          (b) Preference Share Capital</t>
  </si>
  <si>
    <t>in-rbi-rep.xsd#in-rbi-rep_AmountOfAuthorisedCapital</t>
  </si>
  <si>
    <t>rbi-core.xsd#rbi-core_ClassificationOfCapitalAxis::in-rbi-rep.xsd#in-rbi-rep_PreferenceSharesMember</t>
  </si>
  <si>
    <t xml:space="preserve">     (xi) Share application money pending allotment </t>
  </si>
  <si>
    <t>in-rbi-rep.xsd#in-rbi-rep_ReservesSurplusAxis::rbi-core.xsd#rbi-core_ShareApplicationMoneyPendingAllotmentMember</t>
  </si>
  <si>
    <t xml:space="preserve">                      (e) Subscribed by Insurance Companies</t>
  </si>
  <si>
    <t xml:space="preserve">                      (f) Subscribed by Pension Funds</t>
  </si>
  <si>
    <t>rbi-core.xsd#rbi-core_CounterPartyAxis::rbi-core.xsd#rbi-core_RetailInvestorsMember:::rbi-core.xsd#rbi-core_StatusOfSecurityAxis::rbi-core.xsd#rbi-core_SecuredMember</t>
  </si>
  <si>
    <t>rbi-core.xsd#rbi-core_CounterPartyAxis::in-rbi-rep.xsd#in-rbi-rep_NBFCsMember:::rbi-core.xsd#rbi-core_StatusOfSecurityAxis::rbi-core.xsd#rbi-core_SecuredMember</t>
  </si>
  <si>
    <t>rbi-core.xsd#rbi-core_CounterPartyAxis::rbi-core.xsd#rbi-core_InsuranceCompaniesMember:::rbi-core.xsd#rbi-core_StatusOfSecurityAxis::rbi-core.xsd#rbi-core_SecuredMember</t>
  </si>
  <si>
    <t>rbi-core.xsd#rbi-core_CounterPartyAxis::rbi-core.xsd#rbi-core_PensionFundsMember:::rbi-core.xsd#rbi-core_StatusOfSecurityAxis::rbi-core.xsd#rbi-core_SecuredMember</t>
  </si>
  <si>
    <t xml:space="preserve">                      (c) Subscribed by Banks</t>
  </si>
  <si>
    <t xml:space="preserve">                      (d) Subscribed by NBFCs</t>
  </si>
  <si>
    <t>2. Share Capital (i+ii+iii)</t>
  </si>
  <si>
    <t xml:space="preserve">     (x) Balance of profit and loss account</t>
  </si>
  <si>
    <t xml:space="preserve">     (xii) Other Reserves (Please provide the details, if any)</t>
  </si>
  <si>
    <t xml:space="preserve">     Of which; (a) Subscribed by Retail Investors</t>
  </si>
  <si>
    <t xml:space="preserve">                      (b) Subscribed by Mutual Funds</t>
  </si>
  <si>
    <t xml:space="preserve">                      (g) Others</t>
  </si>
  <si>
    <t>c56da638-a0b7-44b9-b175-f4b1a1d1d616:~:NotMandatory:~:True:~:False:~::~::~:False:~::~::~:False:~::~::~:</t>
  </si>
  <si>
    <t>35bc6484-9d7e-4ea3-9ce3-ab1eeae55268:~:Layout1:~:NotMandatory:~:True:~::~::~:</t>
  </si>
  <si>
    <t xml:space="preserve">         (i)  Ordinary Shares</t>
  </si>
  <si>
    <t xml:space="preserve">        (ii) Compulsory Convertible  Preference Shares</t>
  </si>
  <si>
    <t xml:space="preserve">     (vi)   Statutory/Special Reserve (Section 45-IC reserve to be shown separately below item no.(vii))</t>
  </si>
  <si>
    <t xml:space="preserve">                           (c ) Cash Credit</t>
  </si>
  <si>
    <t xml:space="preserve">    (v) Borrowings from Government (State &amp; Central)</t>
  </si>
  <si>
    <t xml:space="preserve">    (vii) Borrowings from Public Sector Undertakings (PSUs)</t>
  </si>
  <si>
    <t xml:space="preserve">    (viii) Borrowings through CBLO/LAF</t>
  </si>
  <si>
    <t xml:space="preserve">    (ix) Borrowings from RBI</t>
  </si>
  <si>
    <t xml:space="preserve">    (x) Other Borrowings </t>
  </si>
  <si>
    <t xml:space="preserve">    (v) Borrowings from Public Sector Undertakings (PSUs)</t>
  </si>
  <si>
    <t xml:space="preserve">    (vi) Commercial paper</t>
  </si>
  <si>
    <t xml:space="preserve">                        (b) Subscribed by Mutual Funds</t>
  </si>
  <si>
    <t xml:space="preserve">                        (c) Subscribed by Banks</t>
  </si>
  <si>
    <t xml:space="preserve">                        (d) Subscribed by NBFCs</t>
  </si>
  <si>
    <t xml:space="preserve">                        (e) Subscribed by Insurance Companies</t>
  </si>
  <si>
    <t xml:space="preserve">                        (f) Subscribed by Pension Funds</t>
  </si>
  <si>
    <t xml:space="preserve">                        (g) Others</t>
  </si>
  <si>
    <t xml:space="preserve">    (vii) Debentures not in the nature of public deposit</t>
  </si>
  <si>
    <t xml:space="preserve">   (ix) Subordinated debts</t>
  </si>
  <si>
    <t xml:space="preserve">   (x) Borrowings from Government (Central &amp; State)</t>
  </si>
  <si>
    <t xml:space="preserve">   (xi) Govt. Guaranteed Borrowings</t>
  </si>
  <si>
    <t xml:space="preserve">   (xii) Call Money Borrowings</t>
  </si>
  <si>
    <t xml:space="preserve">   (xiii) Borrowings from RBI</t>
  </si>
  <si>
    <t xml:space="preserve">   (xiv) Borrowings from Holding Company</t>
  </si>
  <si>
    <t xml:space="preserve">   (i) Provision for Standard Assets</t>
  </si>
  <si>
    <t xml:space="preserve">   (ii) Provisions Held for Non-Performing Assets</t>
  </si>
  <si>
    <t xml:space="preserve">   (iii) Provision for Diminution on Investments</t>
  </si>
  <si>
    <t xml:space="preserve">   (viii) Others </t>
  </si>
  <si>
    <t xml:space="preserve">TOTAL </t>
  </si>
  <si>
    <t>Y860</t>
  </si>
  <si>
    <t>Y870</t>
  </si>
  <si>
    <t>Y880</t>
  </si>
  <si>
    <t>Y890</t>
  </si>
  <si>
    <t>Y900</t>
  </si>
  <si>
    <t>Y910</t>
  </si>
  <si>
    <t>Y920</t>
  </si>
  <si>
    <t>Y930</t>
  </si>
  <si>
    <t>Y940</t>
  </si>
  <si>
    <t>Y950</t>
  </si>
  <si>
    <t>Y960</t>
  </si>
  <si>
    <t>Y970</t>
  </si>
  <si>
    <t>Y980</t>
  </si>
  <si>
    <t>Y990</t>
  </si>
  <si>
    <t>Y1000</t>
  </si>
  <si>
    <t>rbi-core.xsd#rbi-core_BorrowingsFromPublicSectorUndertakings</t>
  </si>
  <si>
    <t>rbi-core.xsd#rbi-core_CounterPartyAxis::rbi-core.xsd#rbi-core_RetailInvestorsMember:::rbi-core.xsd#rbi-core_StatusOfSecurityAxis::rbi-core.xsd#rbi-core_UnSecuredMember</t>
  </si>
  <si>
    <t>rbi-core.xsd#rbi-core_CounterPartyAxis::in-rbi-rep.xsd#in-rbi-rep_NBFCsMember:::rbi-core.xsd#rbi-core_StatusOfSecurityAxis::rbi-core.xsd#rbi-core_UnSecuredMember</t>
  </si>
  <si>
    <t>rbi-core.xsd#rbi-core_CounterPartyAxis::rbi-core.xsd#rbi-core_InsuranceCompaniesMember:::rbi-core.xsd#rbi-core_StatusOfSecurityAxis::rbi-core.xsd#rbi-core_UnSecuredMember</t>
  </si>
  <si>
    <t>rbi-core.xsd#rbi-core_CounterPartyAxis::rbi-core.xsd#rbi-core_PensionFundsMember:::rbi-core.xsd#rbi-core_StatusOfSecurityAxis::rbi-core.xsd#rbi-core_UnSecuredMember</t>
  </si>
  <si>
    <t>4fe84bda-a32e-46f9-80c7-1cbc4fd3e4e3:~:NotMandatory:~:True:~:False:~::~::~:False:~::~::~:False:~::~::~:</t>
  </si>
  <si>
    <t>b6ef86ca-2a15-42ee-9ced-60e60e764ede:~:Layout1:~:NotMandatory:~:True:~::~::~:</t>
  </si>
  <si>
    <t>1. Loans &amp; Advances (Details of Top 30 Borrowers may be given in Annex 9)</t>
  </si>
  <si>
    <t xml:space="preserve">(a) Government securities and government guaranteed bonds </t>
  </si>
  <si>
    <t>(b) Equity shares</t>
  </si>
  <si>
    <t>(c) Preference shares</t>
  </si>
  <si>
    <t xml:space="preserve">(d) Debentures and bonds </t>
  </si>
  <si>
    <t>(e) Units of mutual funds</t>
  </si>
  <si>
    <t>(a) Government securities and government guaranteed bonds including treasury bills</t>
  </si>
  <si>
    <t>(f) Commercial Paper</t>
  </si>
  <si>
    <t xml:space="preserve">(g) Others </t>
  </si>
  <si>
    <t xml:space="preserve">                      (iii) Others</t>
  </si>
  <si>
    <t xml:space="preserve">          Of which, Capital Work In Progress</t>
  </si>
  <si>
    <t>in-rbi-rep.xsd#in-rbi-rep_TypeOfLoansAndAdvancesAxis::in-rbi-rep.xsd#in-rbi-rep_RetailLoansMember</t>
  </si>
  <si>
    <t>rbi-core.xsd#rbi-core_OtherCashAndBankBalances</t>
  </si>
  <si>
    <t>in-rbi-rep.xsd#in-rbi-rep_FixedAssetsAxis::rbi-core.xsd#rbi-core_CapitalWorkInProgressMember</t>
  </si>
  <si>
    <t>rbi-core.xsd#rbi-core_ClassificationOfCompany</t>
  </si>
  <si>
    <t>3cdbba96-0100-4917-9030-ccd3ecb123e1:~:Layout1:~:NotMandatory:~:True:~::~::~:</t>
  </si>
  <si>
    <t>4. Advances to corporates on clean basis for meeting promoter's contribution to the equity of new companies in anticipation of raising resources</t>
  </si>
  <si>
    <t>6. Bridge loans to companies against expected equity flows / issues</t>
  </si>
  <si>
    <t>7. All exposures to Venture Capital Funds</t>
  </si>
  <si>
    <t>in-rbi-rep.xsd#in-rbi-rep_CategoryOfExposuresToSensitiveSectorsAxis::in-rbi-rep.xsd#in-rbi-rep_AggregateCapitalMarketExposuresMember:::rbi-core.xsd#rbi-core_CounterPartyAxis::in-rbi-rep.xsd#in-rbi-rep_IndividualsMember:::in-rbi-rep.xsd#in-rbi-rep_TypeOfLoansAndAdvancesAxis::rbi-core.xsd#rbi-core_AdvancesAgainstSharesMember</t>
  </si>
  <si>
    <t>in-rbi-rep.xsd#in-rbi-rep_CategoryOfExposuresToSensitiveSectorsAxis::in-rbi-rep.xsd#in-rbi-rep_AggregateCapitalMarketExposuresMember:::rbi-core.xsd#rbi-core_CounterPartyAxis::in-rbi-rep.xsd#in-rbi-rep_IndividualsMember:::in-rbi-rep.xsd#in-rbi-rep_TypeOfLoansAndAdvancesAxis::rbi-core.xsd#rbi-core_AdvancesAgainstBondsAndDebenturesMember</t>
  </si>
  <si>
    <t>in-rbi-rep.xsd#in-rbi-rep_CategoryOfExposuresToSensitiveSectorsAxis::in-rbi-rep.xsd#in-rbi-rep_AggregateCapitalMarketExposuresMember:::rbi-core.xsd#rbi-core_CounterPartyAxis::in-rbi-rep.xsd#in-rbi-rep_IndividualsMember:::in-rbi-rep.xsd#in-rbi-rep_TypeOfLoansAndAdvancesAxis::rbi-core.xsd#rbi-core_AdvancesAgainstOtherSecuritiesMember</t>
  </si>
  <si>
    <t>in-rbi-rep.xsd#in-rbi-rep_CategoryOfExposuresToSensitiveSectorsAxis::in-rbi-rep.xsd#in-rbi-rep_AggregateCapitalMarketExposuresMember:::rbi-core.xsd#rbi-core_CounterPartyAxis::in-rbi-rep.xsd#in-rbi-rep_IndividualsMember:::in-rbi-rep.xsd#in-rbi-rep_TypeOfLoansAndAdvancesAxis::rbi-core.xsd#rbi-core_LoansAndAdvancesOnCleanBasisMember</t>
  </si>
  <si>
    <t>in-rbi-rep.xsd#in-rbi-rep_CategoryOfExposuresToSensitiveSectorsAxis::in-rbi-rep.xsd#in-rbi-rep_AggregateCapitalMarketExposuresMember:::in-rbi-rep.xsd#in-rbi-rep_ClassesOfInvestmentsCategoriesAxis::rbi-core.xsd#rbi-core_InvestmentInSharesMember:::rbi-core.xsd#rbi-core_CounterPartyAxis::in-rbi-rep.xsd#in-rbi-rep_IndividualsMember:::in-rbi-rep.xsd#in-rbi-rep_TypeOfLoansAndAdvancesAxis::rbi-core.xsd#rbi-core_LoansAndAdvancesOnCleanBasisMember</t>
  </si>
  <si>
    <t>in-rbi-rep.xsd#in-rbi-rep_CategoryOfExposuresToSensitiveSectorsAxis::in-rbi-rep.xsd#in-rbi-rep_AggregateCapitalMarketExposuresMember:::in-rbi-rep.xsd#in-rbi-rep_ClassesOfInvestmentsCategoriesAxis::in-rbi-rep.xsd#in-rbi-rep_IPOFinancingMember:::rbi-core.xsd#rbi-core_CounterPartyAxis::in-rbi-rep.xsd#in-rbi-rep_IndividualsMember:::in-rbi-rep.xsd#in-rbi-rep_TypeOfLoansAndAdvancesAxis::rbi-core.xsd#rbi-core_LoansAndAdvancesOnCleanBasisMember</t>
  </si>
  <si>
    <t>in-rbi-rep.xsd#in-rbi-rep_CategoryOfExposuresToSensitiveSectorsAxis::in-rbi-rep.xsd#in-rbi-rep_AggregateCapitalMarketExposuresMember:::in-rbi-rep.xsd#in-rbi-rep_ClassesOfInvestmentsCategoriesAxis::rbi-core.xsd#rbi-core_InvestmentInESOPsMember:::rbi-core.xsd#rbi-core_CounterPartyAxis::in-rbi-rep.xsd#in-rbi-rep_IndividualsMember:::in-rbi-rep.xsd#in-rbi-rep_TypeOfLoansAndAdvancesAxis::rbi-core.xsd#rbi-core_LoansAndAdvancesOnCleanBasisMember</t>
  </si>
  <si>
    <t>in-rbi-rep.xsd#in-rbi-rep_CategoryOfExposuresToSensitiveSectorsAxis::in-rbi-rep.xsd#in-rbi-rep_AggregateCapitalMarketExposuresMember:::in-rbi-rep.xsd#in-rbi-rep_ClassesOfInvestmentsCategoriesAxis::in-rbi-rep.xsd#in-rbi-rep_InvestmentsInEquityOrientedMutualFundsMember:::rbi-core.xsd#rbi-core_CounterPartyAxis::in-rbi-rep.xsd#in-rbi-rep_IndividualsMember:::in-rbi-rep.xsd#in-rbi-rep_TypeOfLoansAndAdvancesAxis::rbi-core.xsd#rbi-core_LoansAndAdvancesOnCleanBasisMember</t>
  </si>
  <si>
    <t>in-rbi-rep.xsd#in-rbi-rep_CategoryOfExposuresToSensitiveSectorsAxis::in-rbi-rep.xsd#in-rbi-rep_AggregateCapitalMarketExposuresMember:::rbi-core.xsd#rbi-core_CounterPartyAxis::in-rbi-rep.xsd#in-rbi-rep_BodyCorporatesMember</t>
  </si>
  <si>
    <t>in-rbi-rep.xsd#in-rbi-rep_CategoryOfExposuresToSensitiveSectorsAxis::in-rbi-rep.xsd#in-rbi-rep_AggregateCapitalMarketExposuresMember:::rbi-core.xsd#rbi-core_CounterPartyAxis::in-rbi-rep.xsd#in-rbi-rep_BodyCorporatesMember:::in-rbi-rep.xsd#in-rbi-rep_TypeOfLoansAndAdvancesAxis::rbi-core.xsd#rbi-core_AdvancesAgainstSharesMember</t>
  </si>
  <si>
    <t>in-rbi-rep.xsd#in-rbi-rep_CategoryOfExposuresToSensitiveSectorsAxis::in-rbi-rep.xsd#in-rbi-rep_AggregateCapitalMarketExposuresMember:::rbi-core.xsd#rbi-core_CounterPartyAxis::in-rbi-rep.xsd#in-rbi-rep_BodyCorporatesMember:::in-rbi-rep.xsd#in-rbi-rep_TypeOfLoansAndAdvancesAxis::rbi-core.xsd#rbi-core_AdvancesAgainstBondsAndDebenturesMember</t>
  </si>
  <si>
    <t>in-rbi-rep.xsd#in-rbi-rep_CategoryOfExposuresToSensitiveSectorsAxis::in-rbi-rep.xsd#in-rbi-rep_AggregateCapitalMarketExposuresMember:::rbi-core.xsd#rbi-core_CounterPartyAxis::in-rbi-rep.xsd#in-rbi-rep_BodyCorporatesMember:::in-rbi-rep.xsd#in-rbi-rep_TypeOfLoansAndAdvancesAxis::rbi-core.xsd#rbi-core_AdvancesAgainstOtherSecuritiesMember</t>
  </si>
  <si>
    <t>in-rbi-rep.xsd#in-rbi-rep_CategoryOfExposuresToSensitiveSectorsAxis::in-rbi-rep.xsd#in-rbi-rep_AggregateCapitalMarketExposuresMember:::rbi-core.xsd#rbi-core_CounterPartyAxis::in-rbi-rep.xsd#in-rbi-rep_BodyCorporatesMember:::in-rbi-rep.xsd#in-rbi-rep_TypeOfLoansAndAdvancesAxis::rbi-core.xsd#rbi-core_LoansAndAdvancesOnCleanBasisMember</t>
  </si>
  <si>
    <t>in-rbi-rep.xsd#in-rbi-rep_CategoryOfExposuresToSensitiveSectorsAxis::in-rbi-rep.xsd#in-rbi-rep_AggregateCapitalMarketExposuresMember:::rbi-core.xsd#rbi-core_CounterPartyAxis::rbi-core.xsd#rbi-core_StockBrokersMember</t>
  </si>
  <si>
    <t>in-rbi-rep.xsd#in-rbi-rep_CategoryOfExposuresToSensitiveSectorsAxis::in-rbi-rep.xsd#in-rbi-rep_AggregateCapitalMarketExposuresMember:::rbi-core.xsd#rbi-core_CounterPartyAxis::rbi-core.xsd#rbi-core_StockBrokersMember:::rbi-core.xsd#rbi-core_StatusOfSecurityAxis::rbi-core.xsd#rbi-core_SecuredMember</t>
  </si>
  <si>
    <t>in-rbi-rep.xsd#in-rbi-rep_CategoryOfExposuresToSensitiveSectorsAxis::in-rbi-rep.xsd#in-rbi-rep_AggregateCapitalMarketExposuresMember:::rbi-core.xsd#rbi-core_CounterPartyAxis::rbi-core.xsd#rbi-core_StockBrokersMember:::rbi-core.xsd#rbi-core_StatusOfSecurityAxis::rbi-core.xsd#rbi-core_UnSecuredMember</t>
  </si>
  <si>
    <t>in-rbi-rep.xsd#in-rbi-rep_CategoryOfExposuresToSensitiveSectorsAxis::in-rbi-rep.xsd#in-rbi-rep_AggregateCapitalMarketExposuresMember:::in-rbi-rep.xsd#in-rbi-rep_TypeOfLoansAndAdvancesAxis::rbi-core.xsd#rbi-core_BridgeLoanMember</t>
  </si>
  <si>
    <t>in-rbi-rep.xsd#in-rbi-rep_CategoryOfExposuresToSensitiveSectorsAxis::in-rbi-rep.xsd#in-rbi-rep_AggregateCapitalMarketExposuresMember:::in-rbi-rep.xsd#in-rbi-rep_TypeOfLoansAndAdvancesAxis::in-rbi-rep.xsd#in-rbi-rep_VentureCapitalFundsMember</t>
  </si>
  <si>
    <t>1. Equity shares (i+ii)</t>
  </si>
  <si>
    <t>Total Foreign Sources (1+2+3+4)</t>
  </si>
  <si>
    <t>2. Borrowings</t>
  </si>
  <si>
    <t>3. Bonds/Debentures</t>
  </si>
  <si>
    <t xml:space="preserve">      r.4 Airports</t>
  </si>
  <si>
    <t xml:space="preserve">      r.5 Solid Waste Management</t>
  </si>
  <si>
    <t xml:space="preserve">      r.6 Water Treatment Plants</t>
  </si>
  <si>
    <t xml:space="preserve">      r.7 Electricity Generation </t>
  </si>
  <si>
    <t xml:space="preserve">      r.8 Electricity Transmission</t>
  </si>
  <si>
    <t xml:space="preserve">      r.9 Electricity Distribution</t>
  </si>
  <si>
    <t xml:space="preserve">      r.10 Solar Renewal Energy</t>
  </si>
  <si>
    <t xml:space="preserve">      r.11 Other Infrastructure</t>
  </si>
  <si>
    <t>in-rbi-rep.xsd#in-rbi-rep_NameOfIndustryAxis::in-rbi-rep.xsd#in-rbi-rep_AirportMember</t>
  </si>
  <si>
    <t>in-rbi-rep.xsd#in-rbi-rep_NameOfIndustryAxis::in-rbi-rep.xsd#in-rbi-rep_SolidWasteManagementMember</t>
  </si>
  <si>
    <t>in-rbi-rep.xsd#in-rbi-rep_NameOfIndustryAxis::in-rbi-rep.xsd#in-rbi-rep_WaterTreatmentPlantsmember</t>
  </si>
  <si>
    <t>in-rbi-rep.xsd#in-rbi-rep_NameOfIndustryAxis::in-rbi-rep.xsd#in-rbi-rep_ElectricityGenerationMember</t>
  </si>
  <si>
    <t>in-rbi-rep.xsd#in-rbi-rep_NameOfIndustryAxis::in-rbi-rep.xsd#in-rbi-rep_ElectricityTransmissionMember</t>
  </si>
  <si>
    <t>in-rbi-rep.xsd#in-rbi-rep_NameOfIndustryAxis::in-rbi-rep.xsd#in-rbi-rep_ElectricityDistributionMember</t>
  </si>
  <si>
    <t>in-rbi-rep.xsd#in-rbi-rep_NameOfIndustryAxis::rbi-core.xsd#rbi-core_SolarEnergyMember</t>
  </si>
  <si>
    <t>DNBS01PART13</t>
  </si>
  <si>
    <t>e273003d-c60e-4201-a987-18af7d655519:~:Layout1:~:NotMandatory:~:True:~::~::~:</t>
  </si>
  <si>
    <t>Board Approved Limit of Issuance</t>
  </si>
  <si>
    <t>Name of Credit Rating Agency</t>
  </si>
  <si>
    <t>Amount Rated (Face Value)</t>
  </si>
  <si>
    <t>Current Rating</t>
  </si>
  <si>
    <t>Date of Rating</t>
  </si>
  <si>
    <t>rbi-core.xsd#rbi-core_InstrumentNameAxis</t>
  </si>
  <si>
    <t>DNBS01Annex1</t>
  </si>
  <si>
    <t>in-rbi-rep.xsd#in-rbi-rep_InstrumentNameDomain</t>
  </si>
  <si>
    <t>Name of the Instrument</t>
  </si>
  <si>
    <t>rbi-core.xsd#rbi-core_InstrumentNatureAxis</t>
  </si>
  <si>
    <t>rbi-core.xsd#rbi-core_InstrumentNatureDomain</t>
  </si>
  <si>
    <t>Nature of Instrument</t>
  </si>
  <si>
    <t>rbi-core.xsd#rbi-core_BoardApprovedLimitOfIssuance</t>
  </si>
  <si>
    <t>rbi-core.xsd#rbi-core_NameOfCreditRatingAgency</t>
  </si>
  <si>
    <t>rbi-core.xsd#rbi-core_AmountRatedFaceValue</t>
  </si>
  <si>
    <t>rbi-core.xsd#rbi-core_InstrumentRatingCurrent</t>
  </si>
  <si>
    <t>rbi-core.xsd#rbi-core_InstrumentRatingDate</t>
  </si>
  <si>
    <t>rbi-core.xsd#rbi-core_InstrumentRatingExpiryDate</t>
  </si>
  <si>
    <t>rbi-core.xsd#rbi-core_InstrumentRatingPrevious</t>
  </si>
  <si>
    <t>DNBS01Annex2</t>
  </si>
  <si>
    <t>rbi-core.xsd#rbi-core_ClassificationOfCapitalDomain</t>
  </si>
  <si>
    <t>4ad1fd7a-f968-4ad1-b922-a617b6a17d8b:~:Layout1:~:NotMandatory:~:True:~::~::~:</t>
  </si>
  <si>
    <t>Type of Capital</t>
  </si>
  <si>
    <t>Issued Amount</t>
  </si>
  <si>
    <t>Issue rating</t>
  </si>
  <si>
    <t>Rating Agency
Name</t>
  </si>
  <si>
    <t>Issue date</t>
  </si>
  <si>
    <t>Coupon Rate</t>
  </si>
  <si>
    <t>Whether Call / Put Option is Enabled</t>
  </si>
  <si>
    <t>Type of Option</t>
  </si>
  <si>
    <t>If Yes, Whether the Call / Put Option is Exercised</t>
  </si>
  <si>
    <t>Date of Exercise of  Call / Put Option</t>
  </si>
  <si>
    <t>rbi-core.xsd#rbi-core_IssuedAmount</t>
  </si>
  <si>
    <t>rbi-core.xsd#rbi-core_IssueRating</t>
  </si>
  <si>
    <t>in-rbi-rep.xsd#in-rbi-rep_DateOfIssue</t>
  </si>
  <si>
    <t>rbi-core.xsd#rbi-core_WhetherCallPutOptionIsEnabled</t>
  </si>
  <si>
    <t>rbi-core.xsd#rbi-core_TypeOfOption</t>
  </si>
  <si>
    <t>rbi-core.xsd#rbi-core_WhetherCallPutOptionIsExercised</t>
  </si>
  <si>
    <t>rbi-core.xsd#rbi-core_DateOfExerciseOfCallPutOption</t>
  </si>
  <si>
    <t>rbi-core.xsd#rbi-core_StatusOfSecurityAxis::rbi-core.xsd#rbi-core_SecuredMember:::in-rbi-rep.xsd#in-rbi-rep_TypeOfSecuritiesAxis::rbi-core.xsd#rbi-core_DebenturesMember</t>
  </si>
  <si>
    <t>3ffb9d2f-a5b4-43f2-bbeb-2d93cd947a7e:~:Layout1:~:NotMandatory:~:True:~::~::~:</t>
  </si>
  <si>
    <t>Date of Deposit</t>
  </si>
  <si>
    <t>Date of Maturity</t>
  </si>
  <si>
    <t>Whether it is Group Company?</t>
  </si>
  <si>
    <t>rbi-core.xsd#rbi-core_InterCorporateDepositAmount</t>
  </si>
  <si>
    <t>rbi-core.xsd#rbi-core_DateOfDeposit</t>
  </si>
  <si>
    <t>rbi-core.xsd#rbi-core_WhetherEntityIsGroupCompany</t>
  </si>
  <si>
    <t>rbi-core.xsd#rbi-core_StatusOfSecurityAxis::rbi-core.xsd#rbi-core_UnSecuredMember:::in-rbi-rep.xsd#in-rbi-rep_TypeOfSecuritiesAxis::in-rbi-rep.xsd#in-rbi-rep_InterCorporateDepositsMember</t>
  </si>
  <si>
    <t>7d0cd642-9e96-4080-81c3-63756d0e167a:~:NotMandatory:~:True:~:False:~::~::~:False:~::~::~:False:~::~::~:</t>
  </si>
  <si>
    <t>b15deb00-9e90-4ba4-9893-9eed6435cb17:~:NotMandatory:~:True:~:False:~::~::~:False:~::~::~:False:~::~::~:</t>
  </si>
  <si>
    <t>5dfd2b8c-17e7-40bc-ae9a-ae464127843c:~:Layout1:~:NotMandatory:~:True:~::~::~:</t>
  </si>
  <si>
    <t xml:space="preserve">Issued Amount </t>
  </si>
  <si>
    <t>Face Value</t>
  </si>
  <si>
    <t>Date of Issue</t>
  </si>
  <si>
    <t>Discounted Rate</t>
  </si>
  <si>
    <t>Amount Outstanding</t>
  </si>
  <si>
    <t>Status of Instrument</t>
  </si>
  <si>
    <t>rbi-core.xsd#rbi-core_StatusOfSecurityAxis::rbi-core.xsd#rbi-core_UnSecuredMember:::in-rbi-rep.xsd#in-rbi-rep_TypeOfSecuritiesAxis::in-rbi-rep.xsd#in-rbi-rep_CommercialPaperMember</t>
  </si>
  <si>
    <t>rbi-core.xsd#rbi-core_FaceValuePerSecurity</t>
  </si>
  <si>
    <t>rbi-core.xsd#rbi-core_DiscountRate</t>
  </si>
  <si>
    <t>rbi-core.xsd#rbi-core_StatusOfInstrument</t>
  </si>
  <si>
    <t>ec7b6432-3424-48b5-906c-d97e8b25461a:~:NotMandatory:~:True:~:False:~::~::~:False:~::~::~:False:~::~::~:</t>
  </si>
  <si>
    <t>1ffa081c-4298-49bd-9258-c39ff9272cb4:~:Layout1:~:NotMandatory:~:True:~::~::~:</t>
  </si>
  <si>
    <t>rbi-core.xsd#rbi-core_StatusOfSecurityAxis::rbi-core.xsd#rbi-core_UnSecuredMember:::in-rbi-rep.xsd#in-rbi-rep_TypeOfSecuritiesAxis::rbi-core.xsd#rbi-core_DebenturesMember</t>
  </si>
  <si>
    <t>6b31e929-8bde-4411-809a-b165c7e557b5:~:NotMandatory:~:True:~:False:~::~::~:False:~::~::~:False:~::~::~:</t>
  </si>
  <si>
    <t>deef3c78-9e92-41b7-b22e-2cb6b5ad8745:~:Layout1:~:NotMandatory:~:True:~::~::~:</t>
  </si>
  <si>
    <t>rbi-core.xsd#rbi-core_StatusOfSecurityAxis::rbi-core.xsd#rbi-core_UnSecuredMember:::in-rbi-rep.xsd#in-rbi-rep_TypeOfSecuritiesAxis::in-rbi-rep.xsd#in-rbi-rep_SubordinateDebtMember</t>
  </si>
  <si>
    <t>2af88f4b-ad3f-4931-a811-76d82fb19691:~:NotMandatory:~:True:~:False:~::~::~:False:~::~::~:False:~::~::~:</t>
  </si>
  <si>
    <t>17fd37ee-69ff-48e3-9102-13561364dac1:~:Layout1:~:NotMandatory:~:True:~::~::~:</t>
  </si>
  <si>
    <t>in-rbi-rep.xsd#in-rbi-rep_NameOfBorrowerAxis</t>
  </si>
  <si>
    <t xml:space="preserve">Name of the Borrower </t>
  </si>
  <si>
    <t>Type of Borrower</t>
  </si>
  <si>
    <t xml:space="preserve">Total Sanctioned 
Loan Amount </t>
  </si>
  <si>
    <t xml:space="preserve">Disbursed Loan Amount </t>
  </si>
  <si>
    <t>Un-disbursed Loan Amount</t>
  </si>
  <si>
    <t>Total Principal Outstanding Amount</t>
  </si>
  <si>
    <t>Total Accrued Interest Amount</t>
  </si>
  <si>
    <t>Status of Account</t>
  </si>
  <si>
    <t>rbi-core.xsd#rbi-core_TypeOfBorrower</t>
  </si>
  <si>
    <t>rbi-core.xsd#rbi-core_TotalSanctionedLoanAmount</t>
  </si>
  <si>
    <t>rbi-core.xsd#rbi-core_DisbursedLoanAmount</t>
  </si>
  <si>
    <t>rbi-core.xsd#rbi-core_UndisbursedLoanAmount</t>
  </si>
  <si>
    <t>rbi-core.xsd#rbi-core_AggregatePrincipalAmount</t>
  </si>
  <si>
    <t>rbi-core.xsd#rbi-core_AssetClassificationStatus</t>
  </si>
  <si>
    <t>7c164a23-21ae-4f4b-a880-5147cf12805b:~:NotMandatory:~:True:~:False:~::~::~:False:~::~::~:False:~::~::~:</t>
  </si>
  <si>
    <t>3bb8f86e-81ed-4427-afcc-d691ffa99508:~:Layout1:~:NotMandatory:~:True:~::~::~:</t>
  </si>
  <si>
    <t>DNBS01Annex10</t>
  </si>
  <si>
    <t>rbi-core.xsd#rbi-core_InvestmentClassificationAxis</t>
  </si>
  <si>
    <t>rbi-core.xsd#rbi-core_InvestmentClassificationDomain</t>
  </si>
  <si>
    <t>Book Value</t>
  </si>
  <si>
    <t>Name of the Entity</t>
  </si>
  <si>
    <t>Nature of investment</t>
  </si>
  <si>
    <t>Type of Investment</t>
  </si>
  <si>
    <t>in-rbi-rep.xsd#in-rbi-rep_InvestmentsOutstanding</t>
  </si>
  <si>
    <t>22eb108c-fe06-4cd1-be5f-084a11831ec2:~:NotMandatory:~:True:~:False:~::~::~:False:~::~::~:False:~::~::~:</t>
  </si>
  <si>
    <t>d366e504-bece-421a-a6fe-e89e9a5aab5a:~:Layout1:~:NotMandatory:~:True:~::~::~:</t>
  </si>
  <si>
    <t>Purpose of Loan</t>
  </si>
  <si>
    <t>Type of Loan</t>
  </si>
  <si>
    <t>Total Sanctioned Loan Amount</t>
  </si>
  <si>
    <t>Total Outstanding Loan Amount 
(As on Date)</t>
  </si>
  <si>
    <t>Date of Last Payment</t>
  </si>
  <si>
    <t>Date of First Default</t>
  </si>
  <si>
    <t>Name of Borrower</t>
  </si>
  <si>
    <t>in-rbi-rep.xsd#in-rbi-rep_DetailsOfNPAAxis::in-rbi-rep.xsd#in-rbi-rep_NPAMember</t>
  </si>
  <si>
    <t>rbi-core.xsd#rbi-core_PurposeOfLoan</t>
  </si>
  <si>
    <t>rbi-core.xsd#rbi-core_LoanDuration</t>
  </si>
  <si>
    <t>rbi-core.xsd#rbi-core_TypeOfLoan</t>
  </si>
  <si>
    <t>rbi-core.xsd#rbi-core_LoanAmountSanctioned</t>
  </si>
  <si>
    <t>rbi-core.xsd#rbi-core_LastPaymentDate</t>
  </si>
  <si>
    <t>rbi-core.xsd#rbi-core_FirstDefaultDate</t>
  </si>
  <si>
    <t>rbi-core.xsd#rbi-core_StatusOfAccount</t>
  </si>
  <si>
    <t>8bf9de84-514f-4956-9e63-e6a75cc7c32f:~:NotMandatory:~:True:~:False:~::~::~:False:~::~::~:False:~::~::~:</t>
  </si>
  <si>
    <t>327c54d2-e5ea-4837-8e6e-851628a35391:~:Layout1:~:NotMandatory:~:True:~::~::~:</t>
  </si>
  <si>
    <t>rbi-core.xsd#rbi-core_NameOfGroupCompaniesSubsidiariesAndOtherAssociateCompaniesIncludingJointVenturesAxis</t>
  </si>
  <si>
    <t>Nature of relationship</t>
  </si>
  <si>
    <t>Whether the Group Associate / Subsidiary Company is registered with RBI as NBFC?</t>
  </si>
  <si>
    <t>Asset size as on March 31 of previous financial year</t>
  </si>
  <si>
    <t>rbi-core.xsd#rbi-core_NatureOfRelationship</t>
  </si>
  <si>
    <t>rbi-core.xsd#rbi-core_WhetherTheGroupAssociateOrSubsidiaryCompanyIsRegisteredWithRBIAsNBFC</t>
  </si>
  <si>
    <t>b3183a99-2ab2-4c62-a96a-1140ef067e29:~:NotMandatory:~:True:~:False:~::~::~:False:~::~::~:False:~::~::~:</t>
  </si>
  <si>
    <t>a453b239-eef2-4896-b8b6-c4112b1d99ee:~:Layout2:~:NotMandatory:~:True:~::~::~:</t>
  </si>
  <si>
    <t>rbi-core.xsd#rbi-core_PublicDepositsMobilisedByPaymentOfBrokerageNumber</t>
  </si>
  <si>
    <t>rbi-core.xsd#rbi-core_PublicDepositsMobilisedByPaymentOfBrokerageAmount</t>
  </si>
  <si>
    <t>Rating Agency Name</t>
  </si>
  <si>
    <t>rbi-core.xsd#rbi-core_NumberOfDepositAccounts</t>
  </si>
  <si>
    <t>in-rbi-rep.xsd#in-rbi-rep_CategoryOfExposuresToSensitiveSectorsAxis::in-rbi-rep.xsd#in-rbi-rep_AggregateCapitalMarketExposuresMember:::in-rbi-rep.xsd#in-rbi-rep_ClassesOfInvestmentsCategoriesAxis::in-rbi-rep.xsd#in-rbi-rep_InvestmentsInConvertibleBondsAndDebenturesMember:::rbi-core.xsd#rbi-core_CounterPartyAxis::in-rbi-rep.xsd#in-rbi-rep_IndividualsMember:::in-rbi-rep.xsd#in-rbi-rep_TypeOfLoansAndAdvancesAxis::rbi-core.xsd#rbi-core_LoansAndAdvancesOnCleanBasisMember</t>
  </si>
  <si>
    <t>Whether NBFC Profile has been updated on website</t>
  </si>
  <si>
    <t>rbi-core.xsd#rbi-core_WhetherNBFCProfileUpdatedOnWebsite</t>
  </si>
  <si>
    <t>4150c74d-fff1-4e91-a06a-28fa25cab2d4:~:Layout1:~:NotMandatory:~:True:~::~::~:</t>
  </si>
  <si>
    <t>Table 1: Authorised Signatory</t>
  </si>
  <si>
    <t>Table 2: Sources of funds</t>
  </si>
  <si>
    <t>Table 3:  Application of funds</t>
  </si>
  <si>
    <t>Table 4: Profit and loss account</t>
  </si>
  <si>
    <t>Table 23: Restructured advances by category</t>
  </si>
  <si>
    <t>Table 24: Movement in restructured standard loans/advances (April to Date)</t>
  </si>
  <si>
    <t>Table 25: Portfolio analysis (by delinquency in interest payment)</t>
  </si>
  <si>
    <t>Table 26: Interest cost</t>
  </si>
  <si>
    <t>Table 27: Loan sales and securitization</t>
  </si>
  <si>
    <t>Table 28: Exposure to MFI/SHGs and micro/small/medium enterprises (Domestic Operation)</t>
  </si>
  <si>
    <t>dcde7090-31af-441c-abfb-619ab2d3e698:~:NotMandatory:~:True:~:False:~::~::~:False:~::~::~:False:~::~::~:</t>
  </si>
  <si>
    <t>Classification of NBFC</t>
  </si>
  <si>
    <t>DNBS01PART11</t>
  </si>
  <si>
    <t>DNBS01PART8</t>
  </si>
  <si>
    <t>in-rbi-rep.xsd#in-rbi-rep_RateOfInterest</t>
  </si>
  <si>
    <t xml:space="preserve">          Of which; (a) Term Loans</t>
  </si>
  <si>
    <t xml:space="preserve">     Of which;  (a) Subscribed by Retail Investors</t>
  </si>
  <si>
    <t xml:space="preserve">A1. Advances to Capital Market (Fund based) </t>
  </si>
  <si>
    <t xml:space="preserve">             a. Against shares</t>
  </si>
  <si>
    <t xml:space="preserve">             b. Against bonds and debentures</t>
  </si>
  <si>
    <t xml:space="preserve">             c. Advances against other securities</t>
  </si>
  <si>
    <t xml:space="preserve">            a. For investment in shares</t>
  </si>
  <si>
    <t xml:space="preserve">            b. For investment in IPOs</t>
  </si>
  <si>
    <t xml:space="preserve">            c. For investment in ESOPs</t>
  </si>
  <si>
    <t xml:space="preserve">            d. Convertible bonds and debentures </t>
  </si>
  <si>
    <t xml:space="preserve">            e. For investment in units of equity-oriented mutual funds</t>
  </si>
  <si>
    <t xml:space="preserve">             a. Secured</t>
  </si>
  <si>
    <t xml:space="preserve">             b. Unsecured</t>
  </si>
  <si>
    <t xml:space="preserve">                        (g) Others (Please provide the details here, if any)</t>
  </si>
  <si>
    <t xml:space="preserve">   (viii) Money received by way of caution money, margin money from the borrowers, lessee, hires or by way of security or advance from agents in the course of company's business or advance received against orders for supply of goods or properties or for rendering services</t>
  </si>
  <si>
    <t xml:space="preserve">   (c) Loans to Corporates</t>
  </si>
  <si>
    <t xml:space="preserve">   (d) Loans to Retail Customers</t>
  </si>
  <si>
    <t>Add/Less: Lease Equalisation Credit/Charge</t>
  </si>
  <si>
    <t xml:space="preserve">    Of which; i) Foreign Institutional Investors</t>
  </si>
  <si>
    <t>Y1010</t>
  </si>
  <si>
    <t xml:space="preserve">                           (c) Cash Credit</t>
  </si>
  <si>
    <t>6. Total Borrowings(Secured + Unsecured)</t>
  </si>
  <si>
    <t xml:space="preserve">   (xv) Other Borrowings</t>
  </si>
  <si>
    <t xml:space="preserve">   (xvi) Interest accrued but not due on the above</t>
  </si>
  <si>
    <t>7. Current Liabilities (i+ii+iii+iv+v)</t>
  </si>
  <si>
    <t>8. Provisions (i+ii+iii+iv+v+vi+vii+viii)</t>
  </si>
  <si>
    <t>9. Public Deposits</t>
  </si>
  <si>
    <t>in-rbi-rep.xsd#in-rbi-rep_OtherLiabilities</t>
  </si>
  <si>
    <t>3. Reserves and Surplus (i+ii+iii+iv+v+vi+vii+viii+ix+x+xi+xii)</t>
  </si>
  <si>
    <t>4. Secured Borrowings (i+ii+iii+iv+v+vi+vii+viii+ix+x+xi)</t>
  </si>
  <si>
    <t xml:space="preserve">    (xi) Interest accrued but not due on the above</t>
  </si>
  <si>
    <t>5. Un-Secured Borrowings(i+ii+iii+iv+v+vi+vii+viii+ix+x+xi+xii+xiii+xiv+xv+xvi)</t>
  </si>
  <si>
    <t>2. Total (i+ii) Or (a+b+c)</t>
  </si>
  <si>
    <t xml:space="preserve">4. Hire Purchase and Lease Assets </t>
  </si>
  <si>
    <t>5. Total Investments (including Short Term &amp; Long Term) (i+ii)</t>
  </si>
  <si>
    <t>(i) Long Term Investments (a+b+c+d+e+f)</t>
  </si>
  <si>
    <t>(ii) Current Investments (a+b+c+d+e+f+g)</t>
  </si>
  <si>
    <t>6. Cash and Bank Balances (i+ii+iii)</t>
  </si>
  <si>
    <t xml:space="preserve">                      (ii) Deposits with Banks</t>
  </si>
  <si>
    <t xml:space="preserve">       (x) Share Application Money</t>
  </si>
  <si>
    <t xml:space="preserve">       (ix) Stock in Trade</t>
  </si>
  <si>
    <t>7. Other Current Assets (i+ii+iii+iv+v+vi+vii+viii+ix+x+xi)</t>
  </si>
  <si>
    <t>8. Premises &amp; Fixed Assets (i+ii)</t>
  </si>
  <si>
    <t>9. Miscellaneous expenditure (to the extent not written off or adjusted)</t>
  </si>
  <si>
    <t>10. Profit and Loss Account  (Accumulated Loss)</t>
  </si>
  <si>
    <t>in-rbi-rep.xsd#in-rbi-rep_OtherAssets</t>
  </si>
  <si>
    <t>A. Income from Financial Business (1+2+3)</t>
  </si>
  <si>
    <t xml:space="preserve">1. Fund-Based Income (i+ii+iii+iv+v+vi+vii) </t>
  </si>
  <si>
    <t>Current quarter</t>
  </si>
  <si>
    <t>2. Fee-Based Income (i+ii+iii+iv+v)</t>
  </si>
  <si>
    <t>C. Total Income (A+B)</t>
  </si>
  <si>
    <t>Table 5: Inter-connectedness with financial entities</t>
  </si>
  <si>
    <t>Other Financial Entities</t>
  </si>
  <si>
    <t>rbi-core.xsd#rbi-core_CounterPartyAxis::rbi-core.xsd#rbi-core_OtherFinancialEntitiesMember</t>
  </si>
  <si>
    <t>Investment in Overseas JV Company</t>
  </si>
  <si>
    <t>rbi-core.xsd#rbi-core_CounterPartyAxis::in-rbi-rep.xsd#in-rbi-rep_OverseasJointVenturesMember</t>
  </si>
  <si>
    <t>Table 6: Banks/NBFCs or other financial entities exposure on the company - Fund Based</t>
  </si>
  <si>
    <t>Table 7: Banks/NBFCs or other financial entities exposure on the company - Non Fund Based</t>
  </si>
  <si>
    <t>Name of bank/NBFC or other financial entity</t>
  </si>
  <si>
    <t>Table 8: Company's exposure to Banks/NBFCs or other financial entities - Fund Based</t>
  </si>
  <si>
    <t>Table 9: Company's exposure to Banks/NBFCs or other financial entities - Non Fund Based</t>
  </si>
  <si>
    <t>CPs</t>
  </si>
  <si>
    <t>ICDs</t>
  </si>
  <si>
    <t>in-rbi-rep.xsd#in-rbi-rep_ClassesOfInvestmentsCategoriesAxis::in-rbi-rep.xsd#in-rbi-rep_InterCorporateDepositsMember:::rbi-core.xsd#rbi-core_CounterPartyAxis::rbi-core.xsd#rbi-core_GroupAssociatesRelatedCompaniesEntitiesMember:::in-rbi-rep.xsd#in-rbi-rep_ExposureTypeAxis::in-rbi-rep.xsd#in-rbi-rep_FundBasedExposureMember</t>
  </si>
  <si>
    <t>Table 12: Details of exposure to sensitive sectors - Exposure to capital market</t>
  </si>
  <si>
    <t>8. Other fund based advance to Capital Market</t>
  </si>
  <si>
    <t>in-rbi-rep.xsd#in-rbi-rep_CategoryOfExposuresToSensitiveSectorsAxis::in-rbi-rep.xsd#in-rbi-rep_AggregateCapitalMarketExposuresMember:::in-rbi-rep.xsd#in-rbi-rep_TypeOfLoansAndAdvancesAxis::in-rbi-rep.xsd#in-rbi-rep_OtherFundBasedAdvancesToCapitalMarketMember</t>
  </si>
  <si>
    <t>A3. Investments in Capital Market (1+2+3+4)</t>
  </si>
  <si>
    <t>A1. Investment in Quoted Securities (1 to 4)</t>
  </si>
  <si>
    <t>A2. Investment in Un-Quoted Securities (1 to 4)</t>
  </si>
  <si>
    <t>A3. Investment in Equities (1 to 2)</t>
  </si>
  <si>
    <t>Table 13: Details of exposure to sensitive sectors - Exposure to real estate sector</t>
  </si>
  <si>
    <t>Table 14: Details of exposure to sensitive sectors - Investment in Securities</t>
  </si>
  <si>
    <t>Table 15: Details of exposure to sensitive sectors - Advances Against Commodities</t>
  </si>
  <si>
    <t>A1. Advances Against Commodities (1 to 3)</t>
  </si>
  <si>
    <t>Table 16: Foreign sources of funds</t>
  </si>
  <si>
    <t>Table 17: Details of Company's exposure to asset finance and infrastructure lendings</t>
  </si>
  <si>
    <t>Table 18: Details of Company's exposure to asset finance and infrastructure lendings - Investment</t>
  </si>
  <si>
    <t>Table 19: Sectoral credit - Quality of loan assets - Sectoral analysis</t>
  </si>
  <si>
    <t>X150</t>
  </si>
  <si>
    <t>X160</t>
  </si>
  <si>
    <t>X170</t>
  </si>
  <si>
    <t>X180</t>
  </si>
  <si>
    <t>Total Advances (Outstanding) - Funded</t>
  </si>
  <si>
    <t>No. of accounts with Standard Advances at beginning of the quarter</t>
  </si>
  <si>
    <t>Standard Advances at beginning of the quarter</t>
  </si>
  <si>
    <t>No. of accounts for New Accretion to NPAs from Standard Advances during this quarter</t>
  </si>
  <si>
    <t>New Accretion to NPAs from Standard Advances during this quarter</t>
  </si>
  <si>
    <t>No. of accounts upgraded during this quarter</t>
  </si>
  <si>
    <t>Up-gradation during this quarter</t>
  </si>
  <si>
    <t>No. of accounts for Actual Recoveries (in this quarter)</t>
  </si>
  <si>
    <t>Actual Recoveries (in this quarter)</t>
  </si>
  <si>
    <t>No. of Accounts written-off (in this quarter)</t>
  </si>
  <si>
    <t>Write-off amount (in this quarter)</t>
  </si>
  <si>
    <t>Reduction (-) / Addition due to RBI Instructions and/or any other Reason during this quarter</t>
  </si>
  <si>
    <t>No. of accounts (Gross NPAs)</t>
  </si>
  <si>
    <t>Gross NPAs at end of the quarter</t>
  </si>
  <si>
    <t>in-rbi-rep.xsd#in-rbi-rep_AssetClassificationAxis::in-rbi-rep.xsd#in-rbi-rep_StandardAssetsMember:::in-rbi-rep.xsd#in-rbi-rep_RegionOfBusinessAxis::in-rbi-rep.xsd#in-rbi-rep_DomesticMember:::rbi-core.xsd#rbi-core_TypeOfBalanceAxis::rbi-core.xsd#rbi-core_BeginningBalanceMember</t>
  </si>
  <si>
    <t>in-rbi-rep.xsd#in-rbi-rep_AssetClassificationAxis::in-rbi-rep.xsd#in-rbi-rep_GrossNPAMember:::in-rbi-rep.xsd#in-rbi-rep_RegionOfBusinessAxis::in-rbi-rep.xsd#in-rbi-rep_DomesticMember:::rbi-core.xsd#rbi-core_TypeOfBalanceAxis::rbi-core.xsd#rbi-core_BeginningBalanceMember</t>
  </si>
  <si>
    <t>in-rbi-rep.xsd#in-rbi-rep_AssetClassificationAxis::in-rbi-rep.xsd#in-rbi-rep_NonPerformingAssetsMember:::in-rbi-rep.xsd#in-rbi-rep_RegionOfBusinessAxis::in-rbi-rep.xsd#in-rbi-rep_DomesticMember:::rbi-core.xsd#rbi-core_TypeOfBalanceAxis::rbi-core.xsd#rbi-core_AdditionsDuringThePeriodMember</t>
  </si>
  <si>
    <t>in-rbi-rep.xsd#in-rbi-rep_AssetClassificationAxis::in-rbi-rep.xsd#in-rbi-rep_NonPerformingAssetsMember:::in-rbi-rep.xsd#in-rbi-rep_RegionOfBusinessAxis::in-rbi-rep.xsd#in-rbi-rep_DomesticMember:::rbi-core.xsd#rbi-core_TypeOfBalanceAxis::rbi-core.xsd#rbi-core_UpgradedMember</t>
  </si>
  <si>
    <t>in-rbi-rep.xsd#in-rbi-rep_AssetClassificationAxis::in-rbi-rep.xsd#in-rbi-rep_NonPerformingAssetsMember:::in-rbi-rep.xsd#in-rbi-rep_RegionOfBusinessAxis::in-rbi-rep.xsd#in-rbi-rep_DomesticMember:::rbi-core.xsd#rbi-core_TypeOfBalanceAxis::rbi-core.xsd#rbi-core_ActualRecoveryMember</t>
  </si>
  <si>
    <t>in-rbi-rep.xsd#in-rbi-rep_AssetClassificationAxis::in-rbi-rep.xsd#in-rbi-rep_NonPerformingAssetsMember:::in-rbi-rep.xsd#in-rbi-rep_RegionOfBusinessAxis::in-rbi-rep.xsd#in-rbi-rep_DomesticMember:::rbi-core.xsd#rbi-core_TypeOfBalanceAxis::rbi-core.xsd#rbi-core_WriteOffMember</t>
  </si>
  <si>
    <t>in-rbi-rep.xsd#in-rbi-rep_AssetClassificationAxis::in-rbi-rep.xsd#in-rbi-rep_NonPerformingAssetsMember:::in-rbi-rep.xsd#in-rbi-rep_RegionOfBusinessAxis::in-rbi-rep.xsd#in-rbi-rep_DomesticMember:::rbi-core.xsd#rbi-core_TypeOfBalanceAxis::rbi-core.xsd#rbi-core_NetOfAdditionsOrReductionDuringThePeriodMember</t>
  </si>
  <si>
    <t>in-rbi-rep.xsd#in-rbi-rep_AssetClassificationAxis::in-rbi-rep.xsd#in-rbi-rep_GrossNPAMember:::in-rbi-rep.xsd#in-rbi-rep_RegionOfBusinessAxis::in-rbi-rep.xsd#in-rbi-rep_DomesticMember</t>
  </si>
  <si>
    <t>d830fe4f-e369-489b-8112-b909599244a4:~:Layout1:~:NotMandatory:~:True:~::~::~:RuleSetForX</t>
  </si>
  <si>
    <t>Table 20: Industry wise credit - Quality of loan assets - Sectoral analysis</t>
  </si>
  <si>
    <t>1. Aggregate of credit exposures categorised into:</t>
  </si>
  <si>
    <t>2. Gross Credit Exposure</t>
  </si>
  <si>
    <t>3. Total NPAs</t>
  </si>
  <si>
    <t>4. Gr. NPA (%)</t>
  </si>
  <si>
    <t>5. Provision for NPA</t>
  </si>
  <si>
    <t>6. Net NPA</t>
  </si>
  <si>
    <t>7. Net Credit Exposure</t>
  </si>
  <si>
    <t>8. Net NPA (%)</t>
  </si>
  <si>
    <t>in-rbi-rep.xsd#in-rbi-rep_AssetClassificationAxis::rbi-core.xsd#rbi-core_WriteOffMember:::in-rbi-rep.xsd#in-rbi-rep_RegionOfBusinessAxis::in-rbi-rep.xsd#in-rbi-rep_DomesticMember</t>
  </si>
  <si>
    <t>Table 21: Asset classification</t>
  </si>
  <si>
    <t>Table 22: Movement of NPAs during the past four quarters including current quarter</t>
  </si>
  <si>
    <t>rbi-core.xsd#rbi-core_TypeOfBalanceAxis::rbi-core.xsd#rbi-core_BeginningBalanceMember</t>
  </si>
  <si>
    <t>5d2543ce-a2e2-41af-b4a9-ba6b5e967a6c:~:NotMandatory:~:True:~:False:~::~::~:False:~::~::~:False:~::~::~:</t>
  </si>
  <si>
    <t>58a793ef-f87f-435c-abd1-7f9606377d56:~:NotMandatory:~:True:~:False:~::~::~:False:~::~::~:False:~::~::~:</t>
  </si>
  <si>
    <t>5c674bc9-bbc6-4335-9c1b-16984bb43cbe:~:NotMandatory:~:True:~:False:~::~::~:False:~::~::~:False:~::~::~:</t>
  </si>
  <si>
    <t>8c714221-ef8f-47d8-99d5-7afaa0cf8ce9:~:NotMandatory:~:True:~:False:~::~::~:False:~::~::~:False:~::~::~:</t>
  </si>
  <si>
    <t>32135ccc-0e8c-4295-a878-a4e5e19fe556:~:NotMandatory:~:True:~:False:~::~::~:False:~::~::~:False:~::~::~:</t>
  </si>
  <si>
    <t>1bf2576a-48eb-4af3-8277-199ad4e86b0e:~:NotMandatory:~:True:~:False:~::~::~:False:~::~::~:False:~::~::~:</t>
  </si>
  <si>
    <t>c42c6a78-fd17-4099-927a-11c09f5e9d83:~:NotMandatory:~:True:~:False:~::~::~:False:~::~::~:False:~::~::~:</t>
  </si>
  <si>
    <t>1a6acafc-788a-487b-9e2d-6a27ea42ea5c:~:NotMandatory:~:True:~:False:~::~::~:False:~::~::~:False:~::~::~:</t>
  </si>
  <si>
    <t>ef500070-40b7-48ec-8dd1-ca1f963e5f90:~:NotMandatory:~:True:~:False:~::~::~:False:~::~::~:False:~::~::~:</t>
  </si>
  <si>
    <t>aad66c93-842b-4c91-a684-55adde661a2b:~:NotMandatory:~:True:~:False:~::~::~:False:~::~::~:False:~::~::~:</t>
  </si>
  <si>
    <t>942ac6d5-087c-440e-97ad-4cb1a2a358ff:~:NotMandatory:~:True:~:False:~::~::~:False:~::~::~:False:~::~::~:</t>
  </si>
  <si>
    <t>2. Interest earned (average) on</t>
  </si>
  <si>
    <t>1. Interest Paid (average) on</t>
  </si>
  <si>
    <t>in-rbi-rep.xsd#in-rbi-rep_InteresTAccruedLiabilities</t>
  </si>
  <si>
    <t>Note:
1. Rating sheet data shall be furnished by all NBFCs - Deposit Taking and NDSI having asset size more than Rs 500 crore.
2. Note - In case a financial instrument has been rated by multiple rating agencies separate rating agency wise rows for such financial instrument.</t>
  </si>
  <si>
    <t>Date of Expiry of Rating if available</t>
  </si>
  <si>
    <t>Note: Give details of all shareholders with Percentage shareholding =&gt; 1%</t>
  </si>
  <si>
    <t>PAN (NA if not applicable)</t>
  </si>
  <si>
    <t>rbi-core.xsd#rbi-core_PermanentAccountNumber</t>
  </si>
  <si>
    <t>Date of maturity</t>
  </si>
  <si>
    <t>Name of the Subscriber</t>
  </si>
  <si>
    <t>Name of Corporate</t>
  </si>
  <si>
    <t>Asset size as on last date of reporting Quarter</t>
  </si>
  <si>
    <t xml:space="preserve">     C6. Others
</t>
  </si>
  <si>
    <t>fede8278-6936-423c-aeee-bd78abddcab6:~:NotMandatory:~:True:~:False:~::~::~:False:~::~::~:False:~::~::~:</t>
  </si>
  <si>
    <t>0274b007-8d47-44ff-a411-841e38fd95be:~:NotMandatory:~:True:~:False:~::~::~:False:~::~::~:False:~::~::~:</t>
  </si>
  <si>
    <t>2c56d032-810e-467c-bb35-d5617340bb36:~:NotMandatory:~:True:~:False:~::~::~:False:~::~::~:False:~::~::~:</t>
  </si>
  <si>
    <t>52901c4b-6c55-43eb-a799-373be74e1461:~:NotMandatory:~:True:~:False:~::~::~:False:~::~::~:False:~::~::~:</t>
  </si>
  <si>
    <t>e861f5be-16e8-4dc6-94c9-44aafb59e4e9:~:NotMandatory:~:True:~:False:~::~::~:False:~::~::~:False:~::~::~:</t>
  </si>
  <si>
    <t>076a9263-18b3-4037-9ce7-85562bc2564a:~:NotMandatory:~:True:~:False:~::~::~:False:~::~::~:False:~::~::~:</t>
  </si>
  <si>
    <t>f32825a1-1168-4c89-9cc2-8ceea16ee2bb:~:NotMandatory:~:True:~:False:~::~::~:False:~::~::~:False:~::~::~:</t>
  </si>
  <si>
    <t>b8e763af-9888-416f-8e57-7d1407b93394:~:NotMandatory:~:True:~:False:~::~::~:False:~::~::~:False:~::~::~:</t>
  </si>
  <si>
    <t>ef70d834-5c97-4208-965e-af1074679916:~:NotMandatory:~:True:~:False:~::~::~:False:~::~::~:False:~::~::~:</t>
  </si>
  <si>
    <t>DNBS01PART6</t>
  </si>
  <si>
    <t>DNBS01PART9A</t>
  </si>
  <si>
    <t>DNBS01PART9B</t>
  </si>
  <si>
    <t>DNBS01PART9C</t>
  </si>
  <si>
    <t>DNBS01PART9E</t>
  </si>
  <si>
    <t>DNBS01PART10</t>
  </si>
  <si>
    <t>DNBS01PART13A</t>
  </si>
  <si>
    <t>PAN (if applicable, otherwise NA)</t>
  </si>
  <si>
    <t>Sr.No.</t>
  </si>
  <si>
    <t>Names of other companies in which he/she is director. In case of none, write Nil</t>
  </si>
  <si>
    <t xml:space="preserve">1. The Gross NPA Reported in Quarter -4 should tally with the Gross NPA reported in DNBS-1 (Part-9C).
2. Kindly enter the data properly in Quarter 1,2,3,4 should the Gross NPA figure will be calculated correctly.
3. The sheet captured the movement of the NPA during the last four quarters.
</t>
  </si>
  <si>
    <t>rbi-core.xsd#rbi-core_NBFCCode</t>
  </si>
  <si>
    <t>X190</t>
  </si>
  <si>
    <t>X200</t>
  </si>
  <si>
    <t>X210</t>
  </si>
  <si>
    <t>X220</t>
  </si>
  <si>
    <t>X230</t>
  </si>
  <si>
    <t>X240</t>
  </si>
  <si>
    <t>X250</t>
  </si>
  <si>
    <t>X260</t>
  </si>
  <si>
    <t>Total Loss Provisions held</t>
  </si>
  <si>
    <t>Cumulative Write-offs</t>
  </si>
  <si>
    <t xml:space="preserve">of Cumulative Write-offs, Technical/ Prudential Write-offs/ amounts in AUC A/C Outstanding in the Books of Bank </t>
  </si>
  <si>
    <t>rbi-core.xsd#rbi-core_AmountOfCumulativeWriteOffs</t>
  </si>
  <si>
    <t>rbi-core.xsd#rbi-core_CumulativeAmountOfTechnicalOrPrudentialWriteOffsOrAUCAccountOutstandingInBooksOfBank</t>
  </si>
  <si>
    <t>in-rbi-rep.xsd#in-rbi-rep_AssetClassificationAxis::in-rbi-rep.xsd#in-rbi-rep_NonPerformingAssetsMember:::in-rbi-rep.xsd#in-rbi-rep_RegionOfBusinessAxis::in-rbi-rep.xsd#in-rbi-rep_DomesticMember</t>
  </si>
  <si>
    <t>rbi-core.xsd#rbi-core_TypeOfBalanceAxis::rbi-core.xsd#rbi-core_AggregateMember</t>
  </si>
  <si>
    <t xml:space="preserve">   (iv) For Taxation</t>
  </si>
  <si>
    <t xml:space="preserve">   (v) For Contingencies</t>
  </si>
  <si>
    <t xml:space="preserve">   (vi) For Pension, Gratuity and Similar Staff Benefit Schemes</t>
  </si>
  <si>
    <t xml:space="preserve">   (vii)  Proposed Dividends </t>
  </si>
  <si>
    <t xml:space="preserve">10. Other Liabilities </t>
  </si>
  <si>
    <t xml:space="preserve">    (i) Borrowings from Relatives of promoters / directors </t>
  </si>
  <si>
    <t>11. Other Assets</t>
  </si>
  <si>
    <t>1. Profit Before Tax</t>
  </si>
  <si>
    <t>2. Provision for Taxation</t>
  </si>
  <si>
    <t>A1. Total Advances to Capital Market (1 to 8)</t>
  </si>
  <si>
    <t xml:space="preserve">      (a) Fund Based exposure+</t>
  </si>
  <si>
    <t>ii) Foreign Direct Investment</t>
  </si>
  <si>
    <t>No. of accounts with Gross NPAs at beginning of the quarter</t>
  </si>
  <si>
    <t>Gross NPAs at beginning of the quarter</t>
  </si>
  <si>
    <t>a. Mining &amp; Quarrying (incl. Coal)</t>
  </si>
  <si>
    <t>b. Food Processing</t>
  </si>
  <si>
    <t>in-rbi-rep.xsd#in-rbi-rep_EMailIDOfAuthorisedReportingOfficial</t>
  </si>
  <si>
    <t>#ENDT#</t>
  </si>
  <si>
    <t>#STDT#</t>
  </si>
  <si>
    <t>Previous 3 Quarter</t>
  </si>
  <si>
    <t>Previous 2 Quarter</t>
  </si>
  <si>
    <t>Previous 1 Quarter</t>
  </si>
  <si>
    <t>Current Quarter</t>
  </si>
  <si>
    <t xml:space="preserve">        Of which; (a) From Group Entities</t>
  </si>
  <si>
    <t xml:space="preserve">                             (b) From Non-Group Entities</t>
  </si>
  <si>
    <t>rbi-core.xsd#rbi-core_CounterPartyAxis::rbi-core.xsd#rbi-core_CompaniesInTheSameGroupMember:::rbi-core.xsd#rbi-core_StatusOfSecurityAxis::rbi-core.xsd#rbi-core_UnSecuredMember</t>
  </si>
  <si>
    <t>rbi-core.xsd#rbi-core_CounterPartyAxis::rbi-core.xsd#rbi-core_CompaniesNotInSameGroupMember:::rbi-core.xsd#rbi-core_StatusOfSecurityAxis::rbi-core.xsd#rbi-core_UnSecuredMember</t>
  </si>
  <si>
    <t>Y1020</t>
  </si>
  <si>
    <t>Y1030</t>
  </si>
  <si>
    <t>rbi-core.xsd#rbi-core_DirectorIdentificationNumber</t>
  </si>
  <si>
    <t>Corporate Identification Number (CIN), if applicable, otherwise NA</t>
  </si>
  <si>
    <t>rbi-core.xsd#rbi-core_CorporateIdentificationNumber</t>
  </si>
  <si>
    <t xml:space="preserve">Duration of Loan </t>
  </si>
  <si>
    <t>634b537b-de2e-4bf6-89ad-3cb340a230e5:~:Layout1:~:NotMandatory:~:True:~::~::~:</t>
  </si>
  <si>
    <t>Table 29 - Microfinance/SHG loan asset profile (linked with Part 13)</t>
  </si>
  <si>
    <t>2. Please furnish details on number of accounts and amount of loans covered under "Qualifying Assets" as per extant RBI guidelines</t>
  </si>
  <si>
    <t>3. Of the item (1) above, Number and amount of loans given under specific schemes of Government (Mudra/Others)</t>
  </si>
  <si>
    <t>4. Loans extended towards income generation</t>
  </si>
  <si>
    <t>in-rbi-rep.xsd#in-rbi-rep_TypeOfLoansAndAdvancesAxis::rbi-core.xsd#rbi-core_QualifyingAssetsMember</t>
  </si>
  <si>
    <t>rbi-core.xsd#rbi-core_DetailsOfLoanAxis::rbi-core.xsd#rbi-core_LoansUnderMudraOrOthersSchemesOfGovernment</t>
  </si>
  <si>
    <t>b37d5b01-9e17-4179-932d-da9a3492264d:~:Layout2:~:NotMandatory:~:True:~::~::~:</t>
  </si>
  <si>
    <t>Table 30: Details of interest on MFI loans during the quarter</t>
  </si>
  <si>
    <t>1. Average ticket size of loans sanctioned during reporting quarter</t>
  </si>
  <si>
    <t>2. Average interest rate charged, on individual loan sanctioned during reporting quarter(in %)</t>
  </si>
  <si>
    <t>3. Highest interest rate charged, on any individual loan sanctioned during reporting quarter(in %)</t>
  </si>
  <si>
    <t>4. Average cost of funds raised during the preceding quarter(in %)</t>
  </si>
  <si>
    <t>in-rbi-rep.xsd#in-rbi-rep_CategoriesOfExposureAxis::in-rbi-rep.xsd#in-rbi-rep_ExposuresInRupeesMember:::in-rbi-rep.xsd#in-rbi-rep_DetailsOfExposureToMFIsSHGsSmallTinyAndMediumEnterprisesAxis::rbi-core.xsd#rbi-core_ExposuresToMicroFinanceInstitutionsMember:::in-rbi-rep.xsd#in-rbi-rep_RegionOfBusinessAxis::in-rbi-rep.xsd#in-rbi-rep_DomesticMember</t>
  </si>
  <si>
    <t>rbi-core.xsd#rbi-core_AverageTicketSizeOfLoansSanctionedAmount</t>
  </si>
  <si>
    <t>in-rbi-rep.xsd#in-rbi-rep_AveragePercentageCostOfFunds</t>
  </si>
  <si>
    <t>in-rbi-rep.xsd#in-rbi-rep_MeasurementAxis::in-rbi-rep.xsd#in-rbi-rep_AverageMember:::in-rbi-rep.xsd#in-rbi-rep_TypeOfLoansAndAdvancesAxis::rbi-core.xsd#rbi-core_IndividualLoanMember</t>
  </si>
  <si>
    <t>in-rbi-rep.xsd#in-rbi-rep_MeasurementAxis::in-rbi-rep.xsd#in-rbi-rep_MaximumMember:::in-rbi-rep.xsd#in-rbi-rep_TypeOfLoansAndAdvancesAxis::rbi-core.xsd#rbi-core_IndividualLoanMember</t>
  </si>
  <si>
    <t>3706da0b-dab1-422b-bab7-9b3f2cb421da:~:Layout3:~:NotMandatory:~:True:~::~::~:</t>
  </si>
  <si>
    <t>Table 31: Details of provision  of MFI loans held during the quarter</t>
  </si>
  <si>
    <t>in-rbi-rep.xsd#in-rbi-rep_PeriodOfOverdueAxis::rbi-core.xsd#rbi-core_NinetyOneDaysToOneEightyDaysMember</t>
  </si>
  <si>
    <t>rbi-core.xsd#rbi-core_DetailsOfLoanAxis::rbi-core.xsd#rbi-core_CreditRiskGuaranteeFundTrustForLowIncomeHousingMember:::in-rbi-rep.xsd#in-rbi-rep_PeriodOfOverdueAxis::rbi-core.xsd#rbi-core_NinetyOneDaysToOneEightyDaysMember</t>
  </si>
  <si>
    <t>in-rbi-rep.xsd#in-rbi-rep_PeriodOfOverdueAxis::rbi-core.xsd#rbi-core_Beyond180DaysMember</t>
  </si>
  <si>
    <t>rbi-core.xsd#rbi-core_DetailsOfLoanAxis::rbi-core.xsd#rbi-core_CreditRiskGuaranteeFundTrustForLowIncomeHousingMember:::in-rbi-rep.xsd#in-rbi-rep_PeriodOfOverdueAxis::rbi-core.xsd#rbi-core_Beyond180DaysMember</t>
  </si>
  <si>
    <t>Table 32: Details of public deposits</t>
  </si>
  <si>
    <t>Table 33: Of the total deposits, those which have matured, claimed but not paid - from public</t>
  </si>
  <si>
    <t>Table 34: Of the total deposits, those which have matured, claimed but not paid - from shareholders</t>
  </si>
  <si>
    <t>Table 35: Of the total Deposits, those which have matured, claimed but not paid - from debenture holders</t>
  </si>
  <si>
    <t>Table 36: Of all the above where CLB has passed the orders for repayment</t>
  </si>
  <si>
    <t>Table 37: Hire Purchase Business</t>
  </si>
  <si>
    <t>Table 38: Equipment Leasing Business</t>
  </si>
  <si>
    <t>Table 39: Rating sheet</t>
  </si>
  <si>
    <t>Table 40: Shareholding pattern</t>
  </si>
  <si>
    <t>Table 41: Board of directors</t>
  </si>
  <si>
    <t>Table 42: Top 25 Subscribers of debentures (secured) by aggregate outstanding amount</t>
  </si>
  <si>
    <t>Table 43: Top 25 Inter Corporate Deposites (ICDs) Placed with the NBFC by aggregate outstanding amount</t>
  </si>
  <si>
    <t>Table 44: Top 25 subscribers of CPs by aggregate outstanding amount</t>
  </si>
  <si>
    <t>Table 45: Top 25 subscribers of debentures (un-secured) by aggregate outstanding amount</t>
  </si>
  <si>
    <t>Table 46: Top 25 subscribers of subordinated debt by aggregate outstanding amount</t>
  </si>
  <si>
    <t>Table 47: Top 25 borrowers of NBFC by Amount Outstanding (Details of borrower to whom the company has given loan)</t>
  </si>
  <si>
    <t>Table 48: Top 25 investment made by NBFCs</t>
  </si>
  <si>
    <t>Table 49: Top 25 NPAs</t>
  </si>
  <si>
    <t xml:space="preserve">Table 50: Data on NBFCs and other financial entities of the Group to which reporting NBFC belongs </t>
  </si>
  <si>
    <t>in-rbi-rep.xsd#in-rbi-rep_CategoriesOfExposureAxis::in-rbi-rep.xsd#in-rbi-rep_ExposuresInRupeesMember:::in-rbi-rep.xsd#in-rbi-rep_DetailsOfExposureToMFIsSHGsSmallTinyAndMediumEnterprisesAxis::rbi-core.xsd#rbi-core_ExposuresToMicroFinanceInstitutionsMember:::in-rbi-rep.xsd#in-rbi-rep_RegionOfBusinessAxis::in-rbi-rep.xsd#in-rbi-rep_DomesticMember:::in-rbi-rep.xsd#in-rbi-rep_TypeOfLoansAndAdvancesAxis::rbi-core.xsd#rbi-core_QualifyingAssetsMember</t>
  </si>
  <si>
    <t>Form Code</t>
  </si>
  <si>
    <t>Form Name</t>
  </si>
  <si>
    <t>InstitutionName</t>
  </si>
  <si>
    <t>Institutioncategory</t>
  </si>
  <si>
    <t>Reportingcurrency</t>
  </si>
  <si>
    <t>Reportingfrequency</t>
  </si>
  <si>
    <t>DailyFrequency</t>
  </si>
  <si>
    <t>Taxonomyversion</t>
  </si>
  <si>
    <t>Toolname</t>
  </si>
  <si>
    <t>Toolversion</t>
  </si>
  <si>
    <t>AuthorisedSignatory - Authorised Signatory</t>
  </si>
  <si>
    <t>DNBS01PART1 - Sources of funds</t>
  </si>
  <si>
    <t>DNBS01PART2 - Application of funds</t>
  </si>
  <si>
    <t>DNBS01PART3 - Profit and loss account</t>
  </si>
  <si>
    <t>DNBS01PART4 - Inter-connectedness with financial entities</t>
  </si>
  <si>
    <t>DNBS01PART4A - Banks/NBFCs or other financial entities exposure on the company</t>
  </si>
  <si>
    <t>DNBS01PART4B - Company's exposure to Banks/NBFCs or other financial entities</t>
  </si>
  <si>
    <t>DNBS01PART5 - NBFC's exposure to group/Associate/related parties</t>
  </si>
  <si>
    <t>DNBS01PART6 - Details of exposure to sensitive sectors</t>
  </si>
  <si>
    <t>DNBS01PART7 - Foreign sources of funds</t>
  </si>
  <si>
    <t>DNBS01PART8 - Exposure to asset finance and infrastructure lendings</t>
  </si>
  <si>
    <t>DNBS01PART9A - Sectoral credit - Quality of loan assets - Sectoral analysis</t>
  </si>
  <si>
    <t>DNBS01PART9B - Industry wise credit - Quality of loan assets - Sectoral analysis</t>
  </si>
  <si>
    <t>DNBS01PART9C - Asset classification</t>
  </si>
  <si>
    <t>DNBS01PART9D - Movement of NPAs</t>
  </si>
  <si>
    <t>DNBS01PART9E - Restructured advances by category and its movement</t>
  </si>
  <si>
    <t>DNBS01PART10 - Portfolio analysis (by delinquency in interest payment)</t>
  </si>
  <si>
    <t>DNBS01PART11 - Interest cost</t>
  </si>
  <si>
    <t>DNBS01PART12 - Loan sales and securitization</t>
  </si>
  <si>
    <t>DNBS01PART13 - Exposure to MFI/SHGs and micro/small/medium enterprises (Domestic Operation)</t>
  </si>
  <si>
    <t>DNBS01PART13A - Microfinance/SHG loan asset profile (linked with Part 13)</t>
  </si>
  <si>
    <t>DNBS01PART14 - Details of public deposits</t>
  </si>
  <si>
    <t>DNBS01PART15 - Hire Purchase Business</t>
  </si>
  <si>
    <t>DNBS01PART16 - Equipment Leasing Business</t>
  </si>
  <si>
    <t>DNBS01Annex1 - Rating sheet</t>
  </si>
  <si>
    <t>DNBS01Annex2 - Shareholding pattern</t>
  </si>
  <si>
    <t>DNBS01Annex3 - Board of directors</t>
  </si>
  <si>
    <t>DNBS01Annex4 - Top 25 Subscribers of debentures (secured) by aggregate outstanding amount</t>
  </si>
  <si>
    <t>DNBS01Annex5 - Top 25 Inter Corporate Deposites (ICDs) Placed with the NBFC by aggregate outstanding amount</t>
  </si>
  <si>
    <t>DNBS01Annex6 - Top 25 subscribers of CPs by aggregate outstanding amount</t>
  </si>
  <si>
    <t>DNBS01Annex7 - Top 25 subscribers of debentures (un-secured) by aggregate outstanding amount</t>
  </si>
  <si>
    <t>DNBS01Annex8 - Top 25 subscribers of subordinated debt by aggregate outstanding amount</t>
  </si>
  <si>
    <t>DNBS01Annex9 - Top 25 borrowers of NBFC by Amount Outstanding (Details of borrower to whom the company has given loan)</t>
  </si>
  <si>
    <t>DNBS01Annex10 - Top 25 investment made by NBFCs</t>
  </si>
  <si>
    <t>DNBS01Annex11 - Top 25 NPAs</t>
  </si>
  <si>
    <t>DNBS01Annex12 - Data on List of Group NBFCs, Subsidiaries and Other Associate Companies in a Group</t>
  </si>
  <si>
    <t>DNBS01Annex13 - Branch details of NBFCs</t>
  </si>
  <si>
    <t>http://www.rbi.org/in/xbrl/dnbs01-role/DNBS01-Table117</t>
  </si>
  <si>
    <t>http://www.rbi.org/in/xbrl/dnbs01-role/DNBS01-Table103</t>
  </si>
  <si>
    <t>http://www.rbi.org/in/xbrl/dnbs01-role/DNBS01-Table111</t>
  </si>
  <si>
    <t>Note:                                                         
(i) Standard assets
(ii) Sub-standard assets
(iii) Doubtful assets
(iv) Loss assets
(v) Standard assets - Provision</t>
  </si>
  <si>
    <t xml:space="preserve">
(Data from Part-9A, Row 17, Col W)
(Data from Part-9A, Row 17, Col X)
(Data from Part-9A, Row 17, Col Y)
(Data from Part-9A, Row 17, Col Z)
(Data from Part-1, Row 103)</t>
  </si>
  <si>
    <t xml:space="preserve">Note:
(iii) Sub-standard assets
(iv) Doubtful assets
(v) Loss assets
</t>
  </si>
  <si>
    <t xml:space="preserve">
(Data from Part-9C, Col F, Row 18)  
(Data from Part-9C, Col F, Row 19)  
(Data from Part-9C, Col F, Row 20)  
</t>
  </si>
  <si>
    <t xml:space="preserve">    (ii) Inter-corporate borrowings (a+b)</t>
  </si>
  <si>
    <t>1. Amount of loans covered under "Qualifying Assets" as per extant RBI guidelines</t>
  </si>
  <si>
    <t>2. Out of total qualifying assets, loans for which loan instalments  are overdue for more than 90 days and less than 180 days</t>
  </si>
  <si>
    <t>3. Out of amount mentioned in above row, portion guaranteed by Credit Risk Guarantee Fund Trust for Low Income Housing (CRGFTLIH)</t>
  </si>
  <si>
    <t>4. Out of total loans outstanding, loans for which loan instalments  are overdue for more than  180 days</t>
  </si>
  <si>
    <t>5. Out of amount mentioned in above row, portion guaranteed by Credit Risk Guarantee Fund Trust for Low Income Housing (CRGFTLIH)</t>
  </si>
  <si>
    <t>6. NPA amount outstanding in excess of the CRGFTLIH guaranteed portion for which provisioning will be required as per norms mentioned in paragraph 13 of Master Direction DNBR.PD.008/03.10.119/2016-17</t>
  </si>
  <si>
    <t>7. Total provisioning maintained for loans covered under "Qualifying assets" as defined by RBI. This includes provisioning done for amount mentioned in above row</t>
  </si>
  <si>
    <t>Director Identification Number (DIN) (Write “NA” if not applicable)</t>
  </si>
  <si>
    <t>1. All values must be reported in Rs lakh.
2. Enter all dates in dd-mm-yyyy format.
3. Please ensure that the financial information furnished in the various sheets of this return are correct and reflecting the true picture of the business operations of the NBFC, if found otherwise, the concerned NBFC would be liable for penal action under the provisions of RBI Act.</t>
  </si>
  <si>
    <t xml:space="preserve">Note: 1. In case where a subscriber has subscribed to multiple issues of the company, provide total amount outstanding of all issues for particular subscriber in "Amount Outstanding" and give other details for the issue where "Issued amount" was highest.
For example, if a subscriber A subscribed for amount ₹ 1 lakh of one issue, ₹ 2 lakh of second issue and ₹ 5 lakh of third issue. Out of these subscriptions, amount outstanding for A is ₹ 0.9 lakh, ₹ 1.9 lakh and ₹ 4.5 lakh making total outstanding to ₹ 7.3 lakhs. If this ₹ 7.3 lakh outstanding bring A in top 25 subscriber of company, then mention 7.3 in "Amount Outstanding" and give other details for third issue, as its amount 5 lakh is greatest of 3 issues subscribed by A.
2. If instrument has been rated from multiple rating agencies, provide details of lowest rating.
</t>
  </si>
  <si>
    <t xml:space="preserve">Note: 1. In case where a depositor has made multiple deposits with the company, provide total amount outstanding for all deposits for particular depositor in "Amount Outstanding" and give other details for the deposit where "deposited amount" was highest.
For example, if depositor A deposited amount ₹ 1 lakh once, ₹ 2 lakh of second time and ₹ 5 lakh in third time. Out of these deposits, amount outstanding for A is ₹ 0.9 lakh, ₹ 1.9 lakh and ₹ 4.5 lakh making total outstanding to ₹ 7.3 lakhs. If this ₹ 7.3 lakh outstanding bring A in top 25 depositors of company, then mention 7.3 in "Amount Outstanding" and give other details for third deposit, as its amount 5 lakh is greatest of 3 deposits made by A.
2. If instrument has been rated from multiple rating agencies, provide details of lowest rating.
</t>
  </si>
  <si>
    <t xml:space="preserve">Note: 1. In case where a subscriber has subscribed to multiple issues of the company, provide total amount outstanding of all issues for particular subscriber in "Amount Outstanding" and give other details for the issue where "Issued amount" was highest.
For example, if a subscriber A subscribed for amount ₹ 1 lakh of one issue, ₹ 2 lakh of second issue and ₹ 5 lakh of third issue. Out of these subscriptions, amount outstanding for A is ₹ 0.9 lakh, ₹ 1.9 lakh and ₹ 4.5 lakh making total outstanding to ₹ 7.3 lakhs. If this ₹ 7.3 lakh outstanding bring A in top 25 subscriber of company, then mention 7.3 in "Amount Outstanding" and give other details for third issue, as its amount 5 lakh is greatest of 3 issues subscribed by A.
2. If instrument has been rated from multiple rating agencies, provide details of lowest rating.
</t>
  </si>
  <si>
    <t>Note: 1. In case where a subscriber has subscribed to multiple issues of the company, provide total amount outstanding of all issues for particular subscriber in "Amount Outstanding" and give other details for the issue where "Issued amount" was highest.
For example, if a subscriber A subscribed for amount ₹ 1 lakh of one issue, ₹ 2 lakh of second issue and ₹ 5 lakh of third issue. Out of these subscriptions, amount outstanding for A is ₹ 0.9 lakh, ₹ 1.9 lakh and ₹ 4.5 lakh making total outstanding to ₹ 7.3 lakhs. If this ₹ 7.3 lakh outstanding bring A in top 25 subscriber of company, then mention 7.3 in "Amount Outstanding" and give other details for third issue, as its amount 5 lakh is greatest of 3 issues subscribed by A.
2. If instrument has been rated from multiple rating agencies, provide details of lowest rating.</t>
  </si>
  <si>
    <t>Note: 1. In case where a subscriber has subscribed to multiple issues of the company, provide total amount outstanding across issues for particular subscriber in "Amount Outstanding" and give other details for issue where "Issued amount" was highest
For example, if a subscriber A subscribed for amount ₹ 1 lakh of one issue, ₹ 2 lakh of second issue and ₹ 5 lakh of third issue. Out of these subscriptions, amount outstanding for A is ₹ 0.9 lakh, ₹ 1.9 lakh and ₹ 4.5 lakh making total outstanding to ₹ 7.3 lakhs. If this ₹ 7.3 lakh outstanding bring A in top 25 subscriber of company, then mention 7.3 in "Amount Outstanding" and give other details for third issue, as its amount 5 lakh is greatest of 3 issues subscribed by A.
2. If instrument has been rated from multiple rating agencies, provide details of lowest rating.</t>
  </si>
  <si>
    <t>rbi-core.xsd#rbi-core_InterestRatePercentage</t>
  </si>
  <si>
    <t xml:space="preserve">Previous Rating </t>
  </si>
  <si>
    <t xml:space="preserve">   (e) Others</t>
  </si>
  <si>
    <t>3. Of Total Loans &amp; Advances (a+b+c+d+e)</t>
  </si>
  <si>
    <t>DNBS01PART15</t>
  </si>
  <si>
    <t xml:space="preserve">   A.1.1 Micro Enterprises</t>
  </si>
  <si>
    <t xml:space="preserve">   A.1.2 Small Enterprises</t>
  </si>
  <si>
    <t xml:space="preserve">   A.1.3 Medium Enterprises</t>
  </si>
  <si>
    <t xml:space="preserve">    A.2.1 Micro Enterprises</t>
  </si>
  <si>
    <t xml:space="preserve">    A.2.2 Small Enterprises</t>
  </si>
  <si>
    <t xml:space="preserve">    A.2.3 Medium Enterprises</t>
  </si>
  <si>
    <t>All Monetary Items present in this return shall be reported in ₹ Lakhs Only</t>
  </si>
  <si>
    <t xml:space="preserve">   12. Operating Expenses (i+ii)</t>
  </si>
  <si>
    <t xml:space="preserve">   2. Interest Expense and other financing cost (a+b+c+d+e)</t>
  </si>
  <si>
    <t xml:space="preserve">      (iv) Interest Income (a+b)</t>
  </si>
  <si>
    <t xml:space="preserve">       (v) Investment Income (a+b)</t>
  </si>
  <si>
    <t xml:space="preserve">  A. Expenses Relating to Financial Business</t>
  </si>
  <si>
    <t xml:space="preserve">   C. Total Expenses </t>
  </si>
  <si>
    <t xml:space="preserve">  1. Advances against securities (Individuals) (a+b+c)</t>
  </si>
  <si>
    <t xml:space="preserve">  2. Advances to individuals on clean basis (a+b+c+d+e) </t>
  </si>
  <si>
    <t xml:space="preserve">  3. Advances against securities (Corporates) (a+b+c)</t>
  </si>
  <si>
    <t xml:space="preserve">   5. Advances to stockbrokers (a+b)</t>
  </si>
  <si>
    <t xml:space="preserve">   I. Gross Advances (II + III)</t>
  </si>
  <si>
    <t xml:space="preserve">   III. Non-Food Credit ( 1 to 5)</t>
  </si>
  <si>
    <t xml:space="preserve">      2. Industry (2.1 to 2.4)</t>
  </si>
  <si>
    <t xml:space="preserve">     3. Services (3.1 to 3.10 equals 3.a to 3.d)</t>
  </si>
  <si>
    <t xml:space="preserve">            3.6 Trade</t>
  </si>
  <si>
    <t xml:space="preserve">               Total 3.a to 3.d</t>
  </si>
  <si>
    <t xml:space="preserve">      4. Retail Loans (4.1 to 4.10)</t>
  </si>
  <si>
    <t xml:space="preserve">   I. Total Industries credit</t>
  </si>
  <si>
    <t xml:space="preserve">       r. Infrastructure</t>
  </si>
  <si>
    <t xml:space="preserve">     A.1 Direct Exposure (addition)</t>
  </si>
  <si>
    <t>C. Self Help Groups/ Microfinance loans</t>
  </si>
  <si>
    <t>Please make sure that the name of NBFC / FI /Other Entities is entered in appropriate manner in the above table as registered with Ministry of Corporate Affairs (MCA).  In the case of bank names, no abbreviations should be used i.e., if the NBFC has the exposure to State Bank of India, the name of the bank should be entered as State Bank of India, but, not as SBI.  In the case of HDFC, it has to be entered as HDFC Bank Ltd. etc.</t>
  </si>
  <si>
    <t>Table 51: Branch details of branches which were opened or closed in the reporting quarter</t>
  </si>
  <si>
    <t xml:space="preserve">Name of Group Companies (Subsidiary, Related party Joint Venture or Other Associate Company) </t>
  </si>
  <si>
    <t>If Yes,  NBFC Code of NBFC</t>
  </si>
  <si>
    <t>Market Value</t>
  </si>
  <si>
    <t>Provision Held</t>
  </si>
  <si>
    <t>Loans and Advances Outstanding +Interest Over due</t>
  </si>
  <si>
    <t>Total Restructured Advances - Outstanding</t>
  </si>
  <si>
    <t>Table 10: NBFC's exposure to Group Companies( Subsidiary, Related party Joint Venture or Other Associate Company ) - Fund Based</t>
  </si>
  <si>
    <t>Loans Given 
(Outstanding)</t>
  </si>
  <si>
    <t>Name of Group company</t>
  </si>
  <si>
    <t>Investement in Equity</t>
  </si>
  <si>
    <t>Investment in Preference Shares</t>
  </si>
  <si>
    <t>Invetment in Debentures</t>
  </si>
  <si>
    <t>Table 11: NBFC's exposure to Group Companies( Subsidiary, Related party Joint Venture or Other Associate Company ) -Non-Fund Based</t>
  </si>
  <si>
    <t>&lt;ProjectConfig&gt;_x000D_
  &lt;add key="PackageName" value="dnbs01" /&gt;_x000D_
  &lt;add key="PackageDescription" value="dnbs01" /&gt;_x000D_
  &lt;add key="PackageAuthor" value="IRIS" /&gt;_x000D_
  &lt;add key="CreatedOn" value="17/06/2019" /&gt;_x000D_
  &lt;add key="PackageVersion" value="" /&gt;_x000D_
  &lt;add key="SecurityCode" value="3meE/gFr0EsjU77r6hBiRqWUJGgK5GtZCCrkOS9M0dfKiVLdJxsy3pMTkzjahTAUilsLshI+ocBXevL8auGqmg==" /&gt;_x000D_
  &lt;add key="TaxonomyPath" value="C:\RBI iFile\ValidatorTaxonomy\Taxonomy\reports\dnbs02\1.0.0\dnbs02-entry.xsd" /&gt;_x000D_
  &lt;add key="PublishPath" value="" /&gt;_x000D_
  &lt;add key="Culture" value="en-GB" /&gt;_x000D_
  &lt;add key="Scheme" value="www.rbi.org/in" /&gt;_x000D_
  &lt;add key="ProjectMode" value="Package" /&gt;_x000D_
  &lt;add key="StartupSheet" value="Introduction" /&gt;_x000D_
  &lt;add key="VersionNo" value="1.0.0" /&gt;_x000D_
  &lt;add key="TaxonomyVersionNo" value="1.0.0" /&gt;_x000D_
&lt;/ProjectConfig&gt;</t>
  </si>
  <si>
    <t>Total Restructured  Advances - Outstanding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</si>
</sst>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32" x14ac:knownFonts="1">
    <font>
      <sz val="11"/>
      <color theme="1"/>
      <name val="Calibri"/>
      <family val="2"/>
      <scheme val="minor"/>
    </font>
    <font>
      <sz val="11"/>
      <color indexed="8"/>
      <name val="Calibri"/>
      <family val="2"/>
    </font>
    <font>
      <sz val="11"/>
      <color indexed="8"/>
      <name val="Calibri"/>
      <family val="2"/>
    </font>
    <font>
      <sz val="8"/>
      <name val="Calibri"/>
      <family val="2"/>
    </font>
    <font>
      <u/>
      <sz val="11"/>
      <color indexed="12"/>
      <name val="Calibri"/>
      <family val="2"/>
    </font>
    <font>
      <b/>
      <sz val="9"/>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color indexed="9"/>
      <name val="Calibri"/>
      <family val="2"/>
      <scheme val="minor"/>
    </font>
    <font>
      <sz val="11"/>
      <color indexed="8"/>
      <name val="Calibri"/>
      <family val="2"/>
      <scheme val="minor"/>
    </font>
    <font>
      <b/>
      <sz val="11"/>
      <color indexed="8"/>
      <name val="Calibri"/>
      <family val="2"/>
      <scheme val="minor"/>
    </font>
    <font>
      <sz val="11"/>
      <color rgb="FF000000"/>
      <name val="Calibri"/>
      <family val="2"/>
      <scheme val="minor"/>
    </font>
    <font>
      <b/>
      <sz val="11"/>
      <color rgb="FF000000"/>
      <name val="Calibri"/>
      <family val="2"/>
      <scheme val="minor"/>
    </font>
    <font>
      <b/>
      <sz val="11"/>
      <color indexed="9"/>
      <name val="Calibri"/>
      <family val="2"/>
      <scheme val="minor"/>
    </font>
    <font>
      <sz val="9"/>
      <color indexed="81"/>
      <name val="Tahoma"/>
      <family val="2"/>
    </font>
    <font>
      <b/>
      <sz val="14"/>
      <color rgb="FFFF0000"/>
      <name val="Calibri"/>
      <family val="2"/>
      <scheme val="minor"/>
    </font>
  </fonts>
  <fills count="51">
    <fill>
      <patternFill patternType="none"/>
    </fill>
    <fill>
      <patternFill patternType="gray125"/>
    </fill>
    <fill>
      <patternFill patternType="solid">
        <fgColor indexed="22"/>
        <bgColor indexed="64"/>
      </patternFill>
    </fill>
    <fill>
      <patternFill patternType="solid">
        <fgColor indexed="49"/>
        <bgColor indexed="64"/>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lightHorizontal">
        <fgColor indexed="22"/>
        <bgColor indexed="43"/>
      </patternFill>
    </fill>
    <fill>
      <patternFill patternType="solid">
        <fgColor indexed="4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77111117893"/>
        <bgColor indexed="64"/>
      </patternFill>
    </fill>
    <fill>
      <patternFill patternType="lightUp">
        <fgColor indexed="22"/>
        <bgColor indexed="9"/>
      </patternFill>
    </fill>
    <fill>
      <patternFill patternType="solid">
        <fgColor rgb="FFFAC090"/>
        <bgColor indexed="64"/>
      </patternFill>
    </fill>
    <fill>
      <patternFill patternType="lightHorizontal">
        <fgColor indexed="22"/>
        <bgColor indexed="9"/>
      </patternFill>
    </fill>
    <fill>
      <patternFill patternType="solid">
        <fgColor rgb="FFFED403"/>
        <bgColor indexed="64"/>
      </patternFill>
    </fill>
    <fill>
      <patternFill patternType="solid">
        <fgColor rgb="FF01FFFF"/>
        <bgColor indexed="64"/>
      </patternFill>
    </fill>
    <fill>
      <patternFill patternType="solid">
        <fgColor theme="0"/>
        <bgColor indexed="64"/>
      </patternFill>
    </fill>
    <fill>
      <patternFill patternType="solid">
        <fgColor rgb="FFFFFFFF"/>
        <bgColor indexed="64"/>
      </patternFill>
    </fill>
    <fill>
      <patternFill patternType="solid">
        <fgColor rgb="FF00FFFF"/>
        <bgColor indexed="64"/>
      </patternFill>
    </fill>
    <fill>
      <patternFill patternType="solid">
        <fgColor rgb="FFDBE5F1"/>
        <bgColor indexed="64"/>
      </patternFill>
    </fill>
    <fill>
      <patternFill patternType="solid">
        <fgColor theme="3"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0"/>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s>
  <cellStyleXfs count="50">
    <xf numFmtId="0" fontId="0" fillId="0" borderId="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8" fillId="33" borderId="0" applyNumberFormat="0" applyBorder="0" applyAlignment="0" applyProtection="0"/>
    <xf numFmtId="0" fontId="9" fillId="34" borderId="17" applyNumberFormat="0" applyAlignment="0" applyProtection="0"/>
    <xf numFmtId="0" fontId="10" fillId="35" borderId="18" applyNumberFormat="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1" fillId="0" borderId="0" applyNumberFormat="0" applyFill="0" applyBorder="0" applyAlignment="0" applyProtection="0"/>
    <xf numFmtId="0" fontId="12" fillId="36" borderId="0" applyNumberFormat="0" applyBorder="0" applyAlignment="0" applyProtection="0"/>
    <xf numFmtId="0" fontId="13" fillId="0" borderId="19" applyNumberFormat="0" applyFill="0" applyAlignment="0" applyProtection="0"/>
    <xf numFmtId="0" fontId="14" fillId="0" borderId="20" applyNumberFormat="0" applyFill="0" applyAlignment="0" applyProtection="0"/>
    <xf numFmtId="0" fontId="15" fillId="0" borderId="21"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4" fillId="0" borderId="0" applyNumberFormat="0" applyFill="0" applyBorder="0" applyAlignment="0" applyProtection="0">
      <alignment vertical="top"/>
      <protection locked="0"/>
    </xf>
    <xf numFmtId="0" fontId="17" fillId="37" borderId="17" applyNumberFormat="0" applyAlignment="0" applyProtection="0"/>
    <xf numFmtId="0" fontId="18" fillId="0" borderId="22" applyNumberFormat="0" applyFill="0" applyAlignment="0" applyProtection="0"/>
    <xf numFmtId="0" fontId="19" fillId="38" borderId="0" applyNumberFormat="0" applyBorder="0" applyAlignment="0" applyProtection="0"/>
    <xf numFmtId="0" fontId="2" fillId="0" borderId="0"/>
    <xf numFmtId="0" fontId="1" fillId="0" borderId="0"/>
    <xf numFmtId="0" fontId="1" fillId="0" borderId="0"/>
    <xf numFmtId="0" fontId="6" fillId="39" borderId="23" applyNumberFormat="0" applyFont="0" applyAlignment="0" applyProtection="0"/>
    <xf numFmtId="0" fontId="20" fillId="34" borderId="24" applyNumberFormat="0" applyAlignment="0" applyProtection="0"/>
    <xf numFmtId="0" fontId="21" fillId="0" borderId="0" applyNumberFormat="0" applyFill="0" applyBorder="0" applyAlignment="0" applyProtection="0"/>
    <xf numFmtId="0" fontId="22" fillId="0" borderId="25" applyNumberFormat="0" applyFill="0" applyAlignment="0" applyProtection="0"/>
    <xf numFmtId="0" fontId="23" fillId="0" borderId="0" applyNumberFormat="0" applyFill="0" applyBorder="0" applyAlignment="0" applyProtection="0"/>
  </cellStyleXfs>
  <cellXfs count="168">
    <xf numFmtId="0" fontId="0" fillId="0" borderId="0" xfId="0"/>
    <xf numFmtId="0" fontId="0" fillId="0" borderId="0" xfId="0" applyProtection="1">
      <protection locked="0"/>
    </xf>
    <xf numFmtId="0" fontId="0" fillId="0" borderId="0" xfId="0" applyAlignment="1" applyProtection="1">
      <alignment wrapText="1"/>
      <protection locked="0"/>
    </xf>
    <xf numFmtId="14" fontId="0" fillId="0" borderId="0" xfId="0" applyNumberFormat="1" applyProtection="1">
      <protection locked="0"/>
    </xf>
    <xf numFmtId="0" fontId="24" fillId="0" borderId="0" xfId="0" applyFont="1"/>
    <xf numFmtId="0" fontId="25" fillId="2" borderId="1" xfId="0" applyFont="1" applyFill="1" applyBorder="1" applyAlignment="1" applyProtection="1">
      <alignment wrapText="1" shrinkToFit="1"/>
    </xf>
    <xf numFmtId="0" fontId="0" fillId="0" borderId="0" xfId="0" applyFill="1"/>
    <xf numFmtId="0" fontId="27" fillId="4" borderId="0" xfId="0" applyFont="1" applyFill="1" applyBorder="1"/>
    <xf numFmtId="0" fontId="0" fillId="2" borderId="1" xfId="0" applyFill="1" applyBorder="1" applyProtection="1"/>
    <xf numFmtId="0" fontId="26" fillId="2" borderId="1" xfId="0" applyFont="1" applyFill="1" applyBorder="1" applyAlignment="1" applyProtection="1">
      <alignment horizontal="center" vertical="center" wrapText="1" shrinkToFit="1"/>
    </xf>
    <xf numFmtId="0" fontId="0" fillId="0" borderId="0" xfId="0"/>
    <xf numFmtId="0" fontId="26" fillId="2" borderId="1" xfId="0" applyFont="1" applyFill="1" applyBorder="1" applyAlignment="1" applyProtection="1">
      <alignment vertical="top" wrapText="1" shrinkToFit="1"/>
    </xf>
    <xf numFmtId="0" fontId="0" fillId="0" borderId="0" xfId="0"/>
    <xf numFmtId="0" fontId="27" fillId="4" borderId="0" xfId="0" applyFont="1" applyFill="1" applyBorder="1"/>
    <xf numFmtId="0" fontId="0" fillId="0" borderId="0" xfId="0"/>
    <xf numFmtId="0" fontId="24" fillId="0" borderId="0" xfId="0" applyFont="1"/>
    <xf numFmtId="0" fontId="0" fillId="0" borderId="0" xfId="0" applyAlignment="1">
      <alignment horizontal="right"/>
    </xf>
    <xf numFmtId="0" fontId="0" fillId="0" borderId="0" xfId="0"/>
    <xf numFmtId="0" fontId="0" fillId="0" borderId="0" xfId="0"/>
    <xf numFmtId="0" fontId="25" fillId="2" borderId="1" xfId="0" applyFont="1" applyFill="1" applyBorder="1" applyAlignment="1" applyProtection="1">
      <alignment wrapText="1" shrinkToFit="1"/>
    </xf>
    <xf numFmtId="0" fontId="22" fillId="0" borderId="0" xfId="0" applyFont="1"/>
    <xf numFmtId="0" fontId="0" fillId="0" borderId="0" xfId="0"/>
    <xf numFmtId="0" fontId="0" fillId="0" borderId="0" xfId="0"/>
    <xf numFmtId="0" fontId="0" fillId="0" borderId="0" xfId="0"/>
    <xf numFmtId="0" fontId="0" fillId="0" borderId="0" xfId="0"/>
    <xf numFmtId="0" fontId="24" fillId="0" borderId="0" xfId="0" applyFont="1"/>
    <xf numFmtId="0" fontId="25" fillId="3" borderId="1" xfId="0" applyFont="1" applyFill="1" applyBorder="1" applyAlignment="1" applyProtection="1">
      <alignment horizontal="left" vertical="top" wrapText="1" shrinkToFit="1"/>
      <protection locked="0"/>
    </xf>
    <xf numFmtId="0" fontId="27" fillId="4" borderId="0" xfId="0" applyFont="1" applyFill="1" applyBorder="1"/>
    <xf numFmtId="0" fontId="0" fillId="2" borderId="1" xfId="0" applyFill="1" applyBorder="1" applyProtection="1"/>
    <xf numFmtId="0" fontId="16" fillId="0" borderId="0" xfId="37"/>
    <xf numFmtId="0" fontId="0" fillId="0" borderId="0" xfId="0"/>
    <xf numFmtId="0" fontId="25" fillId="6" borderId="1" xfId="0" applyNumberFormat="1" applyFont="1" applyFill="1" applyBorder="1" applyAlignment="1" applyProtection="1">
      <alignment horizontal="left" vertical="top" wrapText="1" shrinkToFit="1"/>
    </xf>
    <xf numFmtId="0" fontId="28" fillId="4" borderId="0" xfId="0" applyFont="1" applyFill="1" applyBorder="1"/>
    <xf numFmtId="0" fontId="24" fillId="0" borderId="0" xfId="0" applyFont="1" applyAlignment="1">
      <alignment shrinkToFit="1"/>
    </xf>
    <xf numFmtId="0" fontId="24" fillId="0" borderId="0" xfId="0" applyFont="1" applyAlignment="1">
      <alignment horizontal="right" shrinkToFit="1"/>
    </xf>
    <xf numFmtId="0" fontId="24" fillId="4" borderId="0" xfId="0" applyFont="1" applyFill="1" applyBorder="1" applyAlignment="1">
      <alignment shrinkToFit="1"/>
    </xf>
    <xf numFmtId="11" fontId="24" fillId="0" borderId="0" xfId="0" applyNumberFormat="1" applyFont="1" applyAlignment="1">
      <alignment shrinkToFit="1"/>
    </xf>
    <xf numFmtId="0" fontId="24" fillId="4" borderId="0" xfId="0" applyFont="1" applyFill="1" applyBorder="1" applyAlignment="1">
      <alignment horizontal="right" shrinkToFit="1"/>
    </xf>
    <xf numFmtId="49" fontId="25" fillId="41" borderId="26" xfId="0" applyNumberFormat="1" applyFont="1" applyFill="1" applyBorder="1" applyAlignment="1" applyProtection="1">
      <alignment horizontal="left" wrapText="1" shrinkToFit="1"/>
      <protection locked="0"/>
    </xf>
    <xf numFmtId="49" fontId="25" fillId="42" borderId="26" xfId="0" applyNumberFormat="1" applyFont="1" applyFill="1" applyBorder="1" applyAlignment="1" applyProtection="1">
      <alignment horizontal="left" wrapText="1" shrinkToFit="1"/>
      <protection locked="0"/>
    </xf>
    <xf numFmtId="0" fontId="25" fillId="7" borderId="26" xfId="0" applyNumberFormat="1" applyFont="1" applyFill="1" applyBorder="1" applyAlignment="1" applyProtection="1">
      <alignment horizontal="left" wrapText="1" shrinkToFit="1"/>
      <protection locked="0"/>
    </xf>
    <xf numFmtId="49" fontId="25" fillId="43" borderId="26" xfId="0" applyNumberFormat="1" applyFont="1" applyFill="1" applyBorder="1" applyAlignment="1" applyProtection="1">
      <alignment horizontal="left" wrapText="1" shrinkToFit="1"/>
    </xf>
    <xf numFmtId="49" fontId="25" fillId="7" borderId="26" xfId="0" applyNumberFormat="1" applyFont="1" applyFill="1" applyBorder="1" applyAlignment="1" applyProtection="1">
      <alignment horizontal="left" wrapText="1" shrinkToFit="1"/>
      <protection locked="0"/>
    </xf>
    <xf numFmtId="4" fontId="25" fillId="8" borderId="26" xfId="0" applyNumberFormat="1" applyFont="1" applyFill="1" applyBorder="1" applyAlignment="1" applyProtection="1">
      <alignment horizontal="right" wrapText="1" shrinkToFit="1"/>
    </xf>
    <xf numFmtId="4" fontId="25" fillId="4" borderId="26" xfId="0" applyNumberFormat="1" applyFont="1" applyFill="1" applyBorder="1" applyAlignment="1" applyProtection="1">
      <alignment horizontal="right" wrapText="1" shrinkToFit="1"/>
      <protection locked="0"/>
    </xf>
    <xf numFmtId="4" fontId="0" fillId="4" borderId="26" xfId="0" applyNumberFormat="1" applyFont="1" applyFill="1" applyBorder="1" applyAlignment="1" applyProtection="1">
      <alignment horizontal="right"/>
      <protection locked="0"/>
    </xf>
    <xf numFmtId="49" fontId="0" fillId="41" borderId="26" xfId="0" applyNumberFormat="1" applyFont="1" applyFill="1" applyBorder="1" applyAlignment="1" applyProtection="1">
      <alignment horizontal="left" wrapText="1"/>
      <protection locked="0"/>
    </xf>
    <xf numFmtId="3" fontId="25" fillId="8" borderId="26" xfId="0" applyNumberFormat="1" applyFont="1" applyFill="1" applyBorder="1" applyAlignment="1" applyProtection="1">
      <alignment horizontal="right" wrapText="1" shrinkToFit="1"/>
    </xf>
    <xf numFmtId="3" fontId="25" fillId="4" borderId="26" xfId="0" applyNumberFormat="1" applyFont="1" applyFill="1" applyBorder="1" applyAlignment="1" applyProtection="1">
      <alignment horizontal="right" wrapText="1" shrinkToFit="1"/>
      <protection locked="0"/>
    </xf>
    <xf numFmtId="10" fontId="25" fillId="8" borderId="26" xfId="0" applyNumberFormat="1" applyFont="1" applyFill="1" applyBorder="1" applyAlignment="1" applyProtection="1">
      <alignment horizontal="right" wrapText="1" shrinkToFit="1"/>
    </xf>
    <xf numFmtId="10" fontId="25" fillId="4" borderId="26" xfId="0" applyNumberFormat="1" applyFont="1" applyFill="1" applyBorder="1" applyAlignment="1" applyProtection="1">
      <alignment horizontal="right" wrapText="1" shrinkToFit="1"/>
      <protection locked="0"/>
    </xf>
    <xf numFmtId="10" fontId="0" fillId="4" borderId="26" xfId="0" applyNumberFormat="1" applyFont="1" applyFill="1" applyBorder="1" applyAlignment="1" applyProtection="1">
      <alignment horizontal="right"/>
      <protection locked="0"/>
    </xf>
    <xf numFmtId="0" fontId="26" fillId="44" borderId="4" xfId="0" applyFont="1" applyFill="1" applyBorder="1" applyAlignment="1" applyProtection="1">
      <alignment horizontal="center" vertical="center" shrinkToFit="1"/>
    </xf>
    <xf numFmtId="0" fontId="26" fillId="4" borderId="1" xfId="0" applyFont="1" applyFill="1" applyBorder="1" applyAlignment="1" applyProtection="1">
      <alignment horizontal="left" vertical="top" wrapText="1" shrinkToFit="1"/>
    </xf>
    <xf numFmtId="0" fontId="26" fillId="4" borderId="1" xfId="0" applyFont="1" applyFill="1" applyBorder="1" applyAlignment="1" applyProtection="1">
      <alignment horizontal="left" vertical="top" shrinkToFit="1"/>
    </xf>
    <xf numFmtId="0" fontId="26" fillId="44" borderId="4" xfId="0" applyFont="1" applyFill="1" applyBorder="1" applyAlignment="1" applyProtection="1">
      <alignment horizontal="center" vertical="center" wrapText="1" shrinkToFit="1"/>
    </xf>
    <xf numFmtId="0" fontId="26" fillId="44" borderId="1" xfId="0" applyFont="1" applyFill="1" applyBorder="1" applyAlignment="1" applyProtection="1">
      <alignment horizontal="center" vertical="center" wrapText="1" shrinkToFit="1"/>
    </xf>
    <xf numFmtId="0" fontId="26" fillId="4" borderId="1" xfId="0" applyFont="1" applyFill="1" applyBorder="1" applyAlignment="1" applyProtection="1">
      <alignment vertical="top" wrapText="1" shrinkToFit="1"/>
    </xf>
    <xf numFmtId="0" fontId="26" fillId="4" borderId="1" xfId="0" applyFont="1" applyFill="1" applyBorder="1" applyAlignment="1" applyProtection="1">
      <alignment horizontal="center" vertical="center" wrapText="1" shrinkToFit="1"/>
    </xf>
    <xf numFmtId="0" fontId="26" fillId="4" borderId="1" xfId="0" applyFont="1" applyFill="1" applyBorder="1" applyAlignment="1" applyProtection="1">
      <alignment horizontal="left" vertical="top" wrapText="1" indent="7" shrinkToFit="1"/>
    </xf>
    <xf numFmtId="0" fontId="26" fillId="4" borderId="1" xfId="0" applyFont="1" applyFill="1" applyBorder="1" applyAlignment="1" applyProtection="1">
      <alignment horizontal="left" vertical="top" wrapText="1" indent="1" shrinkToFit="1"/>
    </xf>
    <xf numFmtId="0" fontId="26" fillId="4" borderId="1" xfId="0" applyFont="1" applyFill="1" applyBorder="1" applyAlignment="1" applyProtection="1">
      <alignment horizontal="left" vertical="top" indent="1" shrinkToFit="1"/>
    </xf>
    <xf numFmtId="0" fontId="26" fillId="4" borderId="1" xfId="0" applyFont="1" applyFill="1" applyBorder="1" applyAlignment="1" applyProtection="1">
      <alignment horizontal="left" vertical="top" wrapText="1" indent="2" shrinkToFit="1"/>
    </xf>
    <xf numFmtId="0" fontId="26" fillId="44" borderId="5" xfId="0" applyFont="1" applyFill="1" applyBorder="1" applyAlignment="1" applyProtection="1">
      <alignment horizontal="center" vertical="center" wrapText="1" shrinkToFit="1"/>
    </xf>
    <xf numFmtId="0" fontId="26" fillId="4" borderId="1" xfId="0" applyFont="1" applyFill="1" applyBorder="1" applyAlignment="1" applyProtection="1">
      <alignment horizontal="left" vertical="top" indent="2" shrinkToFit="1"/>
    </xf>
    <xf numFmtId="0" fontId="26" fillId="4" borderId="1" xfId="0" applyFont="1" applyFill="1" applyBorder="1" applyAlignment="1" applyProtection="1">
      <alignment horizontal="left" vertical="top" indent="3" shrinkToFit="1"/>
    </xf>
    <xf numFmtId="0" fontId="26" fillId="4" borderId="2" xfId="0" applyFont="1" applyFill="1" applyBorder="1" applyAlignment="1" applyProtection="1">
      <alignment vertical="top" wrapText="1" shrinkToFit="1"/>
    </xf>
    <xf numFmtId="0" fontId="26" fillId="4" borderId="1" xfId="0" applyFont="1" applyFill="1" applyBorder="1" applyAlignment="1" applyProtection="1">
      <alignment horizontal="left" vertical="top" indent="8" shrinkToFit="1"/>
    </xf>
    <xf numFmtId="0" fontId="25" fillId="4" borderId="1" xfId="0" applyFont="1" applyFill="1" applyBorder="1" applyAlignment="1" applyProtection="1">
      <alignment horizontal="left" vertical="top" wrapText="1" shrinkToFit="1"/>
    </xf>
    <xf numFmtId="0" fontId="26" fillId="4" borderId="1" xfId="0" applyFont="1" applyFill="1" applyBorder="1" applyAlignment="1" applyProtection="1">
      <alignment horizontal="left" vertical="top" wrapText="1" indent="4" shrinkToFit="1"/>
    </xf>
    <xf numFmtId="0" fontId="26" fillId="4" borderId="1" xfId="0" applyFont="1" applyFill="1" applyBorder="1" applyAlignment="1" applyProtection="1">
      <alignment horizontal="left" vertical="top" wrapText="1" indent="3" shrinkToFit="1"/>
    </xf>
    <xf numFmtId="0" fontId="26" fillId="44" borderId="1" xfId="0" applyFont="1" applyFill="1" applyBorder="1" applyAlignment="1" applyProtection="1">
      <alignment horizontal="center" vertical="center" shrinkToFit="1"/>
    </xf>
    <xf numFmtId="0" fontId="26" fillId="44" borderId="3" xfId="0" applyFont="1" applyFill="1" applyBorder="1" applyAlignment="1" applyProtection="1">
      <alignment horizontal="center" vertical="center" shrinkToFit="1"/>
    </xf>
    <xf numFmtId="0" fontId="26" fillId="44" borderId="3" xfId="0" applyFont="1" applyFill="1" applyBorder="1" applyAlignment="1" applyProtection="1">
      <alignment horizontal="center" vertical="center" wrapText="1" shrinkToFit="1"/>
    </xf>
    <xf numFmtId="0" fontId="26" fillId="4" borderId="2" xfId="0" applyFont="1" applyFill="1" applyBorder="1" applyAlignment="1" applyProtection="1">
      <alignment horizontal="center" vertical="center" wrapText="1" shrinkToFit="1"/>
    </xf>
    <xf numFmtId="49" fontId="25" fillId="42" borderId="26" xfId="0" applyNumberFormat="1" applyFont="1" applyFill="1" applyBorder="1" applyAlignment="1" applyProtection="1">
      <alignment horizontal="left" wrapText="1" shrinkToFit="1"/>
    </xf>
    <xf numFmtId="0" fontId="25" fillId="5" borderId="1" xfId="0" applyFont="1" applyFill="1" applyBorder="1" applyAlignment="1" applyProtection="1">
      <alignment horizontal="left" vertical="top" wrapText="1" shrinkToFit="1"/>
    </xf>
    <xf numFmtId="0" fontId="25" fillId="7" borderId="26" xfId="0" applyNumberFormat="1" applyFont="1" applyFill="1" applyBorder="1" applyAlignment="1" applyProtection="1">
      <alignment horizontal="left" wrapText="1" shrinkToFit="1"/>
    </xf>
    <xf numFmtId="0" fontId="0" fillId="7" borderId="26" xfId="0" applyNumberFormat="1" applyFill="1" applyBorder="1" applyAlignment="1" applyProtection="1">
      <alignment horizontal="left" wrapText="1"/>
    </xf>
    <xf numFmtId="49" fontId="0" fillId="42" borderId="26" xfId="0" applyNumberFormat="1" applyFont="1" applyFill="1" applyBorder="1" applyAlignment="1" applyProtection="1">
      <alignment horizontal="left" wrapText="1"/>
    </xf>
    <xf numFmtId="49" fontId="0" fillId="7" borderId="26" xfId="0" applyNumberFormat="1" applyFill="1" applyBorder="1" applyAlignment="1" applyProtection="1">
      <alignment horizontal="left" wrapText="1"/>
    </xf>
    <xf numFmtId="49" fontId="25" fillId="7" borderId="26" xfId="0" applyNumberFormat="1" applyFont="1" applyFill="1" applyBorder="1" applyAlignment="1" applyProtection="1">
      <alignment horizontal="left" wrapText="1" shrinkToFit="1"/>
    </xf>
    <xf numFmtId="0" fontId="25" fillId="45" borderId="1" xfId="0" applyFont="1" applyFill="1" applyBorder="1" applyAlignment="1" applyProtection="1">
      <alignment horizontal="left" vertical="top" wrapText="1" shrinkToFit="1"/>
      <protection locked="0"/>
    </xf>
    <xf numFmtId="49" fontId="25" fillId="45" borderId="1" xfId="0" applyNumberFormat="1" applyFont="1" applyFill="1" applyBorder="1" applyAlignment="1" applyProtection="1">
      <alignment horizontal="left" vertical="top" wrapText="1" shrinkToFit="1"/>
      <protection locked="0"/>
    </xf>
    <xf numFmtId="3" fontId="25" fillId="4" borderId="26" xfId="0" applyNumberFormat="1" applyFont="1" applyFill="1" applyBorder="1" applyAlignment="1" applyProtection="1">
      <alignment horizontal="right" shrinkToFit="1"/>
      <protection locked="0"/>
    </xf>
    <xf numFmtId="0" fontId="22" fillId="46" borderId="0" xfId="0" applyFont="1" applyFill="1" applyBorder="1" applyAlignment="1">
      <alignment horizontal="left" vertical="top"/>
    </xf>
    <xf numFmtId="0" fontId="22" fillId="40" borderId="1" xfId="0" applyFont="1" applyFill="1" applyBorder="1" applyAlignment="1">
      <alignment vertical="top" wrapText="1"/>
    </xf>
    <xf numFmtId="0" fontId="26" fillId="4" borderId="5" xfId="0" applyFont="1" applyFill="1" applyBorder="1" applyAlignment="1" applyProtection="1">
      <alignment horizontal="center" vertical="center" wrapText="1" shrinkToFit="1"/>
    </xf>
    <xf numFmtId="4" fontId="25" fillId="8" borderId="27" xfId="0" applyNumberFormat="1" applyFont="1" applyFill="1" applyBorder="1" applyAlignment="1" applyProtection="1">
      <alignment horizontal="right" wrapText="1" shrinkToFit="1"/>
    </xf>
    <xf numFmtId="0" fontId="26" fillId="44" borderId="1" xfId="0" applyFont="1" applyFill="1" applyBorder="1" applyAlignment="1" applyProtection="1">
      <alignment horizontal="center" vertical="center" wrapText="1" shrinkToFit="1"/>
    </xf>
    <xf numFmtId="0" fontId="26" fillId="44" borderId="1" xfId="0" applyFont="1" applyFill="1" applyBorder="1" applyAlignment="1" applyProtection="1">
      <alignment horizontal="center" vertical="center" wrapText="1" shrinkToFit="1"/>
    </xf>
    <xf numFmtId="0" fontId="31" fillId="47" borderId="0" xfId="0" applyFont="1" applyFill="1" applyBorder="1" applyAlignment="1">
      <alignment vertical="center"/>
    </xf>
    <xf numFmtId="0" fontId="25" fillId="48" borderId="1" xfId="0" applyFont="1" applyFill="1" applyBorder="1" applyAlignment="1" applyProtection="1">
      <alignment horizontal="left" vertical="top" wrapText="1" shrinkToFit="1"/>
      <protection locked="0"/>
    </xf>
    <xf numFmtId="0" fontId="26" fillId="49" borderId="1" xfId="0" applyFont="1" applyFill="1" applyBorder="1" applyAlignment="1" applyProtection="1">
      <alignment horizontal="left" vertical="top" wrapText="1" shrinkToFit="1"/>
    </xf>
    <xf numFmtId="0" fontId="26" fillId="50" borderId="1" xfId="0" applyFont="1" applyFill="1" applyBorder="1" applyAlignment="1" applyProtection="1">
      <alignment horizontal="left" vertical="top" wrapText="1" shrinkToFit="1"/>
    </xf>
    <xf numFmtId="0" fontId="26" fillId="50" borderId="1" xfId="0" applyFont="1" applyFill="1" applyBorder="1" applyAlignment="1" applyProtection="1">
      <alignment horizontal="left" vertical="top" shrinkToFit="1"/>
    </xf>
    <xf numFmtId="0" fontId="26" fillId="46" borderId="1" xfId="0" applyFont="1" applyFill="1" applyBorder="1" applyAlignment="1" applyProtection="1">
      <alignment horizontal="left" vertical="top" wrapText="1" shrinkToFit="1"/>
    </xf>
    <xf numFmtId="0" fontId="29" fillId="46" borderId="0" xfId="0" applyFont="1" applyFill="1" applyBorder="1" applyAlignment="1">
      <alignment horizontal="left" vertical="top" shrinkToFit="1"/>
    </xf>
    <xf numFmtId="49" fontId="0" fillId="0" borderId="0" xfId="0" applyNumberFormat="1"/>
    <xf numFmtId="0" fontId="26" fillId="44" borderId="1" xfId="0" applyFont="1" applyFill="1" applyBorder="1" applyAlignment="1" applyProtection="1">
      <alignment horizontal="center" vertical="center" wrapText="1" shrinkToFit="1"/>
    </xf>
    <xf numFmtId="0" fontId="22" fillId="44" borderId="2" xfId="0" applyFont="1" applyFill="1" applyBorder="1" applyAlignment="1" applyProtection="1">
      <alignment horizontal="center" vertical="center"/>
    </xf>
    <xf numFmtId="0" fontId="22" fillId="44" borderId="3" xfId="0" applyFont="1" applyFill="1" applyBorder="1" applyAlignment="1" applyProtection="1">
      <alignment horizontal="center" vertical="center"/>
    </xf>
    <xf numFmtId="0" fontId="29" fillId="4" borderId="0" xfId="0" applyFont="1" applyFill="1" applyAlignment="1">
      <alignment shrinkToFit="1"/>
    </xf>
    <xf numFmtId="0" fontId="22" fillId="4" borderId="0" xfId="0" applyFont="1" applyFill="1" applyAlignment="1">
      <alignment shrinkToFit="1"/>
    </xf>
    <xf numFmtId="0" fontId="26" fillId="44" borderId="5" xfId="0" applyFont="1" applyFill="1" applyBorder="1" applyAlignment="1" applyProtection="1">
      <alignment horizontal="center" vertical="center" wrapText="1" shrinkToFit="1"/>
    </xf>
    <xf numFmtId="0" fontId="26" fillId="44" borderId="4" xfId="0" applyFont="1" applyFill="1" applyBorder="1" applyAlignment="1" applyProtection="1">
      <alignment horizontal="center" vertical="center" wrapText="1" shrinkToFit="1"/>
    </xf>
    <xf numFmtId="0" fontId="22" fillId="44" borderId="2" xfId="0" applyFont="1" applyFill="1" applyBorder="1" applyAlignment="1" applyProtection="1">
      <alignment horizontal="left" vertical="top"/>
    </xf>
    <xf numFmtId="0" fontId="22" fillId="44" borderId="8" xfId="0" applyFont="1" applyFill="1" applyBorder="1" applyAlignment="1" applyProtection="1">
      <alignment horizontal="left" vertical="top"/>
    </xf>
    <xf numFmtId="0" fontId="22" fillId="44" borderId="3" xfId="0" applyFont="1" applyFill="1" applyBorder="1" applyAlignment="1" applyProtection="1">
      <alignment horizontal="left" vertical="top"/>
    </xf>
    <xf numFmtId="0" fontId="22" fillId="0" borderId="2" xfId="0" applyFont="1" applyBorder="1" applyAlignment="1">
      <alignment horizontal="left" vertical="top" wrapText="1"/>
    </xf>
    <xf numFmtId="0" fontId="22" fillId="0" borderId="8" xfId="0" applyFont="1" applyBorder="1" applyAlignment="1">
      <alignment horizontal="left" vertical="top"/>
    </xf>
    <xf numFmtId="0" fontId="22" fillId="0" borderId="3" xfId="0" applyFont="1" applyBorder="1" applyAlignment="1">
      <alignment horizontal="left" vertical="top"/>
    </xf>
    <xf numFmtId="0" fontId="31" fillId="47" borderId="2" xfId="0" applyFont="1" applyFill="1" applyBorder="1" applyAlignment="1">
      <alignment horizontal="center" vertical="center"/>
    </xf>
    <xf numFmtId="0" fontId="31" fillId="47" borderId="8" xfId="0" applyFont="1" applyFill="1" applyBorder="1" applyAlignment="1">
      <alignment horizontal="center" vertical="center"/>
    </xf>
    <xf numFmtId="0" fontId="31" fillId="47" borderId="3" xfId="0" applyFont="1" applyFill="1" applyBorder="1" applyAlignment="1">
      <alignment horizontal="center" vertical="center"/>
    </xf>
    <xf numFmtId="0" fontId="26" fillId="44" borderId="9" xfId="0" applyFont="1" applyFill="1" applyBorder="1" applyAlignment="1" applyProtection="1">
      <alignment horizontal="center" vertical="center" wrapText="1" shrinkToFit="1"/>
    </xf>
    <xf numFmtId="0" fontId="26" fillId="0" borderId="1" xfId="0" applyFont="1" applyFill="1" applyBorder="1" applyAlignment="1" applyProtection="1">
      <alignment horizontal="left" vertical="top" shrinkToFit="1"/>
    </xf>
    <xf numFmtId="0" fontId="26" fillId="44" borderId="9" xfId="0" applyFont="1" applyFill="1" applyBorder="1" applyAlignment="1" applyProtection="1">
      <alignment horizontal="center" vertical="center" shrinkToFit="1"/>
    </xf>
    <xf numFmtId="0" fontId="26" fillId="44" borderId="4" xfId="0" applyFont="1" applyFill="1" applyBorder="1" applyAlignment="1" applyProtection="1">
      <alignment horizontal="center" vertical="center" shrinkToFit="1"/>
    </xf>
    <xf numFmtId="0" fontId="22" fillId="0" borderId="1" xfId="0" applyFont="1" applyBorder="1" applyAlignment="1">
      <alignment horizontal="left" vertical="top" wrapText="1"/>
    </xf>
    <xf numFmtId="0" fontId="22" fillId="0" borderId="8" xfId="0" applyFont="1" applyBorder="1" applyAlignment="1">
      <alignment horizontal="left" vertical="top" wrapText="1"/>
    </xf>
    <xf numFmtId="0" fontId="22" fillId="0" borderId="3" xfId="0" applyFont="1" applyBorder="1" applyAlignment="1">
      <alignment horizontal="left" vertical="top" wrapText="1"/>
    </xf>
    <xf numFmtId="0" fontId="26" fillId="44" borderId="10" xfId="0" applyFont="1" applyFill="1" applyBorder="1" applyAlignment="1" applyProtection="1">
      <alignment horizontal="center" vertical="center" wrapText="1" shrinkToFit="1"/>
    </xf>
    <xf numFmtId="0" fontId="26" fillId="44" borderId="11" xfId="0" applyFont="1" applyFill="1" applyBorder="1" applyAlignment="1" applyProtection="1">
      <alignment horizontal="center" vertical="center" wrapText="1" shrinkToFit="1"/>
    </xf>
    <xf numFmtId="0" fontId="26" fillId="44" borderId="6" xfId="0" applyFont="1" applyFill="1" applyBorder="1" applyAlignment="1" applyProtection="1">
      <alignment horizontal="center" vertical="center" wrapText="1" shrinkToFit="1"/>
    </xf>
    <xf numFmtId="0" fontId="26" fillId="44" borderId="12" xfId="0" applyFont="1" applyFill="1" applyBorder="1" applyAlignment="1" applyProtection="1">
      <alignment horizontal="center" vertical="center" wrapText="1" shrinkToFit="1"/>
    </xf>
    <xf numFmtId="0" fontId="26" fillId="44" borderId="0" xfId="0" applyFont="1" applyFill="1" applyBorder="1" applyAlignment="1" applyProtection="1">
      <alignment horizontal="center" vertical="center" wrapText="1" shrinkToFit="1"/>
    </xf>
    <xf numFmtId="0" fontId="26" fillId="44" borderId="13" xfId="0" applyFont="1" applyFill="1" applyBorder="1" applyAlignment="1" applyProtection="1">
      <alignment horizontal="center" vertical="center" wrapText="1" shrinkToFit="1"/>
    </xf>
    <xf numFmtId="0" fontId="26" fillId="44" borderId="14" xfId="0" applyFont="1" applyFill="1" applyBorder="1" applyAlignment="1" applyProtection="1">
      <alignment horizontal="center" vertical="center" wrapText="1" shrinkToFit="1"/>
    </xf>
    <xf numFmtId="0" fontId="26" fillId="44" borderId="15" xfId="0" applyFont="1" applyFill="1" applyBorder="1" applyAlignment="1" applyProtection="1">
      <alignment horizontal="center" vertical="center" wrapText="1" shrinkToFit="1"/>
    </xf>
    <xf numFmtId="0" fontId="26" fillId="44" borderId="7" xfId="0" applyFont="1" applyFill="1" applyBorder="1" applyAlignment="1" applyProtection="1">
      <alignment horizontal="center" vertical="center" wrapText="1" shrinkToFit="1"/>
    </xf>
    <xf numFmtId="0" fontId="26" fillId="4" borderId="2" xfId="0" applyFont="1" applyFill="1" applyBorder="1" applyAlignment="1" applyProtection="1">
      <alignment horizontal="center" vertical="top" wrapText="1" shrinkToFit="1"/>
    </xf>
    <xf numFmtId="0" fontId="26" fillId="4" borderId="8" xfId="0" applyFont="1" applyFill="1" applyBorder="1" applyAlignment="1" applyProtection="1">
      <alignment horizontal="center" vertical="top" wrapText="1" shrinkToFit="1"/>
    </xf>
    <xf numFmtId="0" fontId="26" fillId="4" borderId="3" xfId="0" applyFont="1" applyFill="1" applyBorder="1" applyAlignment="1" applyProtection="1">
      <alignment horizontal="center" vertical="top" wrapText="1" shrinkToFit="1"/>
    </xf>
    <xf numFmtId="0" fontId="26" fillId="44" borderId="1" xfId="0" applyFont="1" applyFill="1" applyBorder="1" applyAlignment="1" applyProtection="1">
      <alignment horizontal="center" vertical="center" wrapText="1" shrinkToFit="1"/>
    </xf>
    <xf numFmtId="0" fontId="22" fillId="44" borderId="2" xfId="0" applyFont="1" applyFill="1" applyBorder="1" applyAlignment="1" applyProtection="1">
      <alignment horizontal="left"/>
    </xf>
    <xf numFmtId="0" fontId="22" fillId="44" borderId="8" xfId="0" applyFont="1" applyFill="1" applyBorder="1" applyAlignment="1" applyProtection="1">
      <alignment horizontal="left"/>
    </xf>
    <xf numFmtId="0" fontId="22" fillId="44" borderId="3" xfId="0" applyFont="1" applyFill="1" applyBorder="1" applyAlignment="1" applyProtection="1">
      <alignment horizontal="left"/>
    </xf>
    <xf numFmtId="0" fontId="28" fillId="44" borderId="2" xfId="0" applyFont="1" applyFill="1" applyBorder="1" applyAlignment="1" applyProtection="1">
      <alignment horizontal="left" vertical="top"/>
    </xf>
    <xf numFmtId="0" fontId="28" fillId="44" borderId="8" xfId="0" applyFont="1" applyFill="1" applyBorder="1" applyAlignment="1" applyProtection="1">
      <alignment horizontal="left" vertical="top"/>
    </xf>
    <xf numFmtId="0" fontId="28" fillId="44" borderId="3" xfId="0" applyFont="1" applyFill="1" applyBorder="1" applyAlignment="1" applyProtection="1">
      <alignment horizontal="left" vertical="top"/>
    </xf>
    <xf numFmtId="0" fontId="28" fillId="44" borderId="2" xfId="0" applyFont="1" applyFill="1" applyBorder="1" applyAlignment="1" applyProtection="1">
      <alignment horizontal="left" vertical="top" wrapText="1"/>
    </xf>
    <xf numFmtId="0" fontId="28" fillId="44" borderId="8" xfId="0" applyFont="1" applyFill="1" applyBorder="1" applyAlignment="1" applyProtection="1">
      <alignment horizontal="left" vertical="top" wrapText="1"/>
    </xf>
    <xf numFmtId="0" fontId="28" fillId="44" borderId="3" xfId="0" applyFont="1" applyFill="1" applyBorder="1" applyAlignment="1" applyProtection="1">
      <alignment horizontal="left" vertical="top" wrapText="1"/>
    </xf>
    <xf numFmtId="0" fontId="29" fillId="46" borderId="0" xfId="0" applyFont="1" applyFill="1" applyBorder="1" applyAlignment="1">
      <alignment horizontal="left" vertical="top" shrinkToFit="1"/>
    </xf>
    <xf numFmtId="0" fontId="22" fillId="40" borderId="2" xfId="0" applyFont="1" applyFill="1" applyBorder="1" applyAlignment="1">
      <alignment horizontal="left" vertical="top" wrapText="1"/>
    </xf>
    <xf numFmtId="0" fontId="22" fillId="40" borderId="8" xfId="0" applyFont="1" applyFill="1" applyBorder="1" applyAlignment="1">
      <alignment horizontal="left" vertical="top"/>
    </xf>
    <xf numFmtId="0" fontId="22" fillId="40" borderId="3" xfId="0" applyFont="1" applyFill="1" applyBorder="1" applyAlignment="1">
      <alignment horizontal="left" vertical="top"/>
    </xf>
    <xf numFmtId="0" fontId="22" fillId="46" borderId="0" xfId="0" applyFont="1" applyFill="1" applyBorder="1" applyAlignment="1">
      <alignment horizontal="left" vertical="top"/>
    </xf>
    <xf numFmtId="0" fontId="22" fillId="40" borderId="8" xfId="0" applyFont="1" applyFill="1" applyBorder="1" applyAlignment="1">
      <alignment horizontal="left" vertical="top" wrapText="1"/>
    </xf>
    <xf numFmtId="0" fontId="22" fillId="40" borderId="3" xfId="0" applyFont="1" applyFill="1" applyBorder="1" applyAlignment="1">
      <alignment horizontal="left" vertical="top" wrapText="1"/>
    </xf>
    <xf numFmtId="0" fontId="22" fillId="0" borderId="2" xfId="0" applyFont="1" applyFill="1" applyBorder="1" applyAlignment="1">
      <alignment horizontal="left" vertical="top" wrapText="1"/>
    </xf>
    <xf numFmtId="0" fontId="22" fillId="0" borderId="8" xfId="0" applyFont="1" applyFill="1" applyBorder="1" applyAlignment="1">
      <alignment horizontal="left" vertical="top" wrapText="1"/>
    </xf>
    <xf numFmtId="0" fontId="22" fillId="0" borderId="3" xfId="0" applyFont="1" applyFill="1" applyBorder="1" applyAlignment="1">
      <alignment horizontal="left" vertical="top" wrapText="1"/>
    </xf>
    <xf numFmtId="0" fontId="26" fillId="44" borderId="2" xfId="0" applyFont="1" applyFill="1" applyBorder="1" applyAlignment="1" applyProtection="1">
      <alignment horizontal="center" vertical="center" wrapText="1" shrinkToFit="1"/>
    </xf>
    <xf numFmtId="0" fontId="26" fillId="44" borderId="8" xfId="0" applyFont="1" applyFill="1" applyBorder="1" applyAlignment="1" applyProtection="1">
      <alignment horizontal="center" vertical="center" wrapText="1" shrinkToFit="1"/>
    </xf>
    <xf numFmtId="0" fontId="26" fillId="44" borderId="3" xfId="0" applyFont="1" applyFill="1" applyBorder="1" applyAlignment="1" applyProtection="1">
      <alignment horizontal="center" vertical="center" wrapText="1" shrinkToFit="1"/>
    </xf>
    <xf numFmtId="0" fontId="22" fillId="44" borderId="2" xfId="0" applyFont="1" applyFill="1" applyBorder="1" applyAlignment="1" applyProtection="1">
      <alignment horizontal="left" vertical="top" wrapText="1"/>
    </xf>
    <xf numFmtId="0" fontId="22" fillId="44" borderId="8" xfId="0" applyFont="1" applyFill="1" applyBorder="1" applyAlignment="1" applyProtection="1">
      <alignment horizontal="left" vertical="top" wrapText="1"/>
    </xf>
    <xf numFmtId="0" fontId="22" fillId="44" borderId="3" xfId="0" applyFont="1" applyFill="1" applyBorder="1" applyAlignment="1" applyProtection="1">
      <alignment horizontal="left" vertical="top" wrapText="1"/>
    </xf>
    <xf numFmtId="0" fontId="28" fillId="4" borderId="2" xfId="0" applyFont="1" applyFill="1" applyBorder="1" applyAlignment="1">
      <alignment horizontal="left" vertical="top"/>
    </xf>
    <xf numFmtId="0" fontId="28" fillId="4" borderId="8" xfId="0" applyFont="1" applyFill="1" applyBorder="1" applyAlignment="1">
      <alignment horizontal="left" vertical="top"/>
    </xf>
    <xf numFmtId="0" fontId="28" fillId="4" borderId="3" xfId="0" applyFont="1" applyFill="1" applyBorder="1" applyAlignment="1">
      <alignment horizontal="left" vertical="top"/>
    </xf>
    <xf numFmtId="0" fontId="22" fillId="0" borderId="0" xfId="0" applyFont="1" applyBorder="1" applyAlignment="1">
      <alignment horizontal="left" vertical="top" wrapText="1"/>
    </xf>
    <xf numFmtId="0" fontId="28" fillId="4" borderId="2" xfId="0" applyFont="1" applyFill="1" applyBorder="1" applyAlignment="1">
      <alignment horizontal="left" vertical="top" wrapText="1"/>
    </xf>
    <xf numFmtId="0" fontId="28" fillId="44" borderId="16" xfId="0" applyFont="1" applyFill="1" applyBorder="1" applyAlignment="1" applyProtection="1">
      <alignment horizontal="left" vertical="top"/>
    </xf>
    <xf numFmtId="0" fontId="22" fillId="44" borderId="16" xfId="0" applyFont="1" applyFill="1" applyBorder="1" applyAlignment="1" applyProtection="1">
      <alignment horizontal="left" vertical="top"/>
    </xf>
    <xf numFmtId="0" fontId="22" fillId="0" borderId="0" xfId="0" applyFont="1" applyBorder="1" applyAlignment="1">
      <alignment horizontal="left" vertical="top"/>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cellStyle name="Comma 2 2" xfId="29"/>
    <cellStyle name="Comma 2 3" xfId="30"/>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Hyperlink" xfId="37" builtinId="8"/>
    <cellStyle name="Hyperlink 2" xfId="38"/>
    <cellStyle name="Input" xfId="39" builtinId="20" customBuiltin="1"/>
    <cellStyle name="Linked Cell" xfId="40" builtinId="24" customBuiltin="1"/>
    <cellStyle name="Neutral" xfId="41" builtinId="28" customBuiltin="1"/>
    <cellStyle name="Normal" xfId="0" builtinId="0"/>
    <cellStyle name="Normal 2" xfId="42"/>
    <cellStyle name="Normal 2 2" xfId="43"/>
    <cellStyle name="Normal 2 3" xfId="44"/>
    <cellStyle name="Note" xfId="45" builtinId="10" customBuiltin="1"/>
    <cellStyle name="Output" xfId="46" builtinId="21" customBuiltin="1"/>
    <cellStyle name="Title" xfId="47" builtinId="15" customBuiltin="1"/>
    <cellStyle name="Total" xfId="48" builtinId="25" customBuiltin="1"/>
    <cellStyle name="Warning Text" xfId="49" builtinId="11" customBuiltin="1"/>
  </cellStyles>
  <dxfs count="0"/>
  <tableStyles count="0" defaultTableStyle="TableStyleMedium9" defaultPivotStyle="PivotStyleLight16"/>
  <colors>
    <mruColors>
      <color rgb="FFDBE5F1"/>
      <color rgb="FF00FF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3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3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3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3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3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drawing1.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9</xdr:col>
      <xdr:colOff>69850</xdr:colOff>
      <xdr:row>0</xdr:row>
      <xdr:rowOff>406400</xdr:rowOff>
    </xdr:to>
    <xdr:sp macro="" textlink="">
      <xdr:nvSpPr>
        <xdr:cNvPr id="4" name="Title">
          <a:extLst>
            <a:ext uri="{FF2B5EF4-FFF2-40B4-BE49-F238E27FC236}">
              <a16:creationId xmlns:a16="http://schemas.microsoft.com/office/drawing/2014/main" id="{00000000-0008-0000-09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Filing Information</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9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174625</xdr:colOff>
      <xdr:row>0</xdr:row>
      <xdr:rowOff>406400</xdr:rowOff>
    </xdr:to>
    <xdr:sp macro="" textlink="">
      <xdr:nvSpPr>
        <xdr:cNvPr id="4" name="Title">
          <a:extLst>
            <a:ext uri="{FF2B5EF4-FFF2-40B4-BE49-F238E27FC236}">
              <a16:creationId xmlns:a16="http://schemas.microsoft.com/office/drawing/2014/main" id="{00000000-0008-0000-12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DNBS01PART6 - Details of exposure to sensitive sectors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12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8</xdr:col>
      <xdr:colOff>298450</xdr:colOff>
      <xdr:row>0</xdr:row>
      <xdr:rowOff>406400</xdr:rowOff>
    </xdr:to>
    <xdr:sp macro="" textlink="">
      <xdr:nvSpPr>
        <xdr:cNvPr id="4" name="Title">
          <a:extLst>
            <a:ext uri="{FF2B5EF4-FFF2-40B4-BE49-F238E27FC236}">
              <a16:creationId xmlns:a16="http://schemas.microsoft.com/office/drawing/2014/main" id="{00000000-0008-0000-13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DNBS01PART7 - Foreign sources of funds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13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506094</xdr:colOff>
      <xdr:row>0</xdr:row>
      <xdr:rowOff>406400</xdr:rowOff>
    </xdr:to>
    <xdr:sp macro="" textlink="">
      <xdr:nvSpPr>
        <xdr:cNvPr id="4" name="Title">
          <a:extLst>
            <a:ext uri="{FF2B5EF4-FFF2-40B4-BE49-F238E27FC236}">
              <a16:creationId xmlns:a16="http://schemas.microsoft.com/office/drawing/2014/main" id="{00000000-0008-0000-1400-000004000000}"/>
            </a:ext>
          </a:extLst>
        </xdr:cNvPr>
        <xdr:cNvSpPr/>
      </xdr:nvSpPr>
      <xdr:spPr>
        <a:xfrm>
          <a:off x="508000" y="0"/>
          <a:ext cx="5998844"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DNBS01PART8 - Exposure to asset finance and infrastructure lendings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14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203200</xdr:colOff>
      <xdr:row>0</xdr:row>
      <xdr:rowOff>406400</xdr:rowOff>
    </xdr:to>
    <xdr:sp macro="" textlink="">
      <xdr:nvSpPr>
        <xdr:cNvPr id="4" name="Title">
          <a:extLst>
            <a:ext uri="{FF2B5EF4-FFF2-40B4-BE49-F238E27FC236}">
              <a16:creationId xmlns:a16="http://schemas.microsoft.com/office/drawing/2014/main" id="{00000000-0008-0000-1500-000004000000}"/>
            </a:ext>
          </a:extLst>
        </xdr:cNvPr>
        <xdr:cNvSpPr/>
      </xdr:nvSpPr>
      <xdr:spPr>
        <a:xfrm>
          <a:off x="508000" y="0"/>
          <a:ext cx="6715125"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DNBS01PART9A - Sectoral credit - Quality of loan assets - Sectoral analysis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15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965200</xdr:colOff>
      <xdr:row>0</xdr:row>
      <xdr:rowOff>406400</xdr:rowOff>
    </xdr:to>
    <xdr:sp macro="" textlink="">
      <xdr:nvSpPr>
        <xdr:cNvPr id="4" name="Title">
          <a:extLst>
            <a:ext uri="{FF2B5EF4-FFF2-40B4-BE49-F238E27FC236}">
              <a16:creationId xmlns:a16="http://schemas.microsoft.com/office/drawing/2014/main" id="{00000000-0008-0000-1600-000004000000}"/>
            </a:ext>
          </a:extLst>
        </xdr:cNvPr>
        <xdr:cNvSpPr/>
      </xdr:nvSpPr>
      <xdr:spPr>
        <a:xfrm>
          <a:off x="508000" y="0"/>
          <a:ext cx="71628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200">
              <a:solidFill>
                <a:srgbClr val="FFFFFF"/>
              </a:solidFill>
            </a:rPr>
            <a:t>DNBS01PART9B - Industry wise credit - Quality of loan assets - Sectoral analysis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16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6</xdr:col>
      <xdr:colOff>574675</xdr:colOff>
      <xdr:row>0</xdr:row>
      <xdr:rowOff>406400</xdr:rowOff>
    </xdr:to>
    <xdr:sp macro="" textlink="">
      <xdr:nvSpPr>
        <xdr:cNvPr id="4" name="Title">
          <a:extLst>
            <a:ext uri="{FF2B5EF4-FFF2-40B4-BE49-F238E27FC236}">
              <a16:creationId xmlns:a16="http://schemas.microsoft.com/office/drawing/2014/main" id="{00000000-0008-0000-17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DNBS01PART9C - Asset classification</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17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8</xdr:col>
      <xdr:colOff>193675</xdr:colOff>
      <xdr:row>0</xdr:row>
      <xdr:rowOff>406400</xdr:rowOff>
    </xdr:to>
    <xdr:sp macro="" textlink="">
      <xdr:nvSpPr>
        <xdr:cNvPr id="4" name="Title">
          <a:extLst>
            <a:ext uri="{FF2B5EF4-FFF2-40B4-BE49-F238E27FC236}">
              <a16:creationId xmlns:a16="http://schemas.microsoft.com/office/drawing/2014/main" id="{00000000-0008-0000-18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DNBS01PART9D - Movement of NPAs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18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307975</xdr:colOff>
      <xdr:row>0</xdr:row>
      <xdr:rowOff>406400</xdr:rowOff>
    </xdr:to>
    <xdr:sp macro="" textlink="">
      <xdr:nvSpPr>
        <xdr:cNvPr id="4" name="Title">
          <a:extLst>
            <a:ext uri="{FF2B5EF4-FFF2-40B4-BE49-F238E27FC236}">
              <a16:creationId xmlns:a16="http://schemas.microsoft.com/office/drawing/2014/main" id="{00000000-0008-0000-1900-000004000000}"/>
            </a:ext>
          </a:extLst>
        </xdr:cNvPr>
        <xdr:cNvSpPr/>
      </xdr:nvSpPr>
      <xdr:spPr>
        <a:xfrm>
          <a:off x="508000" y="0"/>
          <a:ext cx="5819775"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DNBS01PART9E - Restructured advances by category and its movement</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19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6</xdr:col>
      <xdr:colOff>1308100</xdr:colOff>
      <xdr:row>0</xdr:row>
      <xdr:rowOff>406400</xdr:rowOff>
    </xdr:to>
    <xdr:sp macro="" textlink="">
      <xdr:nvSpPr>
        <xdr:cNvPr id="4" name="Title">
          <a:extLst>
            <a:ext uri="{FF2B5EF4-FFF2-40B4-BE49-F238E27FC236}">
              <a16:creationId xmlns:a16="http://schemas.microsoft.com/office/drawing/2014/main" id="{00000000-0008-0000-1A00-000004000000}"/>
            </a:ext>
          </a:extLst>
        </xdr:cNvPr>
        <xdr:cNvSpPr/>
      </xdr:nvSpPr>
      <xdr:spPr>
        <a:xfrm>
          <a:off x="508000" y="0"/>
          <a:ext cx="626745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DNBS01PART10 - Portfolio analysis (by delinquency in interest payment)</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1A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536575</xdr:colOff>
      <xdr:row>0</xdr:row>
      <xdr:rowOff>406400</xdr:rowOff>
    </xdr:to>
    <xdr:sp macro="" textlink="">
      <xdr:nvSpPr>
        <xdr:cNvPr id="4" name="Title">
          <a:extLst>
            <a:ext uri="{FF2B5EF4-FFF2-40B4-BE49-F238E27FC236}">
              <a16:creationId xmlns:a16="http://schemas.microsoft.com/office/drawing/2014/main" id="{00000000-0008-0000-1B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DNBS01PART11 - Interest cost</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1B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8</xdr:col>
      <xdr:colOff>155575</xdr:colOff>
      <xdr:row>0</xdr:row>
      <xdr:rowOff>406400</xdr:rowOff>
    </xdr:to>
    <xdr:sp macro="" textlink="">
      <xdr:nvSpPr>
        <xdr:cNvPr id="4" name="Title">
          <a:extLst>
            <a:ext uri="{FF2B5EF4-FFF2-40B4-BE49-F238E27FC236}">
              <a16:creationId xmlns:a16="http://schemas.microsoft.com/office/drawing/2014/main" id="{00000000-0008-0000-0A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AuthorisedSignatory - Authorised Signatory</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A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479425</xdr:colOff>
      <xdr:row>0</xdr:row>
      <xdr:rowOff>406400</xdr:rowOff>
    </xdr:to>
    <xdr:sp macro="" textlink="">
      <xdr:nvSpPr>
        <xdr:cNvPr id="4" name="Title">
          <a:extLst>
            <a:ext uri="{FF2B5EF4-FFF2-40B4-BE49-F238E27FC236}">
              <a16:creationId xmlns:a16="http://schemas.microsoft.com/office/drawing/2014/main" id="{00000000-0008-0000-1C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DNBS01PART12 - Loan sales and securitization</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1C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8</xdr:col>
      <xdr:colOff>1330959</xdr:colOff>
      <xdr:row>0</xdr:row>
      <xdr:rowOff>406400</xdr:rowOff>
    </xdr:to>
    <xdr:sp macro="" textlink="">
      <xdr:nvSpPr>
        <xdr:cNvPr id="4" name="Title">
          <a:extLst>
            <a:ext uri="{FF2B5EF4-FFF2-40B4-BE49-F238E27FC236}">
              <a16:creationId xmlns:a16="http://schemas.microsoft.com/office/drawing/2014/main" id="{00000000-0008-0000-1D00-000004000000}"/>
            </a:ext>
          </a:extLst>
        </xdr:cNvPr>
        <xdr:cNvSpPr/>
      </xdr:nvSpPr>
      <xdr:spPr>
        <a:xfrm>
          <a:off x="508000" y="0"/>
          <a:ext cx="8147684"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200">
              <a:solidFill>
                <a:srgbClr val="FFFFFF"/>
              </a:solidFill>
            </a:rPr>
            <a:t>DNBS01PART13 - Exposure to MFI/SHGs and micro/small/medium enterprises (Domestic Operation)</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1D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6</xdr:col>
      <xdr:colOff>652780</xdr:colOff>
      <xdr:row>0</xdr:row>
      <xdr:rowOff>406400</xdr:rowOff>
    </xdr:to>
    <xdr:sp macro="" textlink="">
      <xdr:nvSpPr>
        <xdr:cNvPr id="4" name="Title">
          <a:extLst>
            <a:ext uri="{FF2B5EF4-FFF2-40B4-BE49-F238E27FC236}">
              <a16:creationId xmlns:a16="http://schemas.microsoft.com/office/drawing/2014/main" id="{00000000-0008-0000-1E00-000004000000}"/>
            </a:ext>
          </a:extLst>
        </xdr:cNvPr>
        <xdr:cNvSpPr/>
      </xdr:nvSpPr>
      <xdr:spPr>
        <a:xfrm>
          <a:off x="508000" y="0"/>
          <a:ext cx="6536055"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DNBS01PART13A - Microfinance/SHG loan asset profile (linked with Part 13)</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1E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5</xdr:col>
      <xdr:colOff>850900</xdr:colOff>
      <xdr:row>0</xdr:row>
      <xdr:rowOff>406400</xdr:rowOff>
    </xdr:to>
    <xdr:sp macro="" textlink="">
      <xdr:nvSpPr>
        <xdr:cNvPr id="4" name="Title">
          <a:extLst>
            <a:ext uri="{FF2B5EF4-FFF2-40B4-BE49-F238E27FC236}">
              <a16:creationId xmlns:a16="http://schemas.microsoft.com/office/drawing/2014/main" id="{00000000-0008-0000-1F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DNBS01PART14 - Details of public deposits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1F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6</xdr:col>
      <xdr:colOff>193675</xdr:colOff>
      <xdr:row>0</xdr:row>
      <xdr:rowOff>406400</xdr:rowOff>
    </xdr:to>
    <xdr:sp macro="" textlink="">
      <xdr:nvSpPr>
        <xdr:cNvPr id="4" name="Title">
          <a:extLst>
            <a:ext uri="{FF2B5EF4-FFF2-40B4-BE49-F238E27FC236}">
              <a16:creationId xmlns:a16="http://schemas.microsoft.com/office/drawing/2014/main" id="{00000000-0008-0000-20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DNBS01PART15 - Hire Purchase Business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20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6</xdr:col>
      <xdr:colOff>841375</xdr:colOff>
      <xdr:row>0</xdr:row>
      <xdr:rowOff>406400</xdr:rowOff>
    </xdr:to>
    <xdr:sp macro="" textlink="">
      <xdr:nvSpPr>
        <xdr:cNvPr id="4" name="Title">
          <a:extLst>
            <a:ext uri="{FF2B5EF4-FFF2-40B4-BE49-F238E27FC236}">
              <a16:creationId xmlns:a16="http://schemas.microsoft.com/office/drawing/2014/main" id="{00000000-0008-0000-21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DNBS01PART16 - Equipment Leasing Business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21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698500</xdr:colOff>
      <xdr:row>0</xdr:row>
      <xdr:rowOff>406400</xdr:rowOff>
    </xdr:to>
    <xdr:sp macro="" textlink="">
      <xdr:nvSpPr>
        <xdr:cNvPr id="4" name="Title">
          <a:extLst>
            <a:ext uri="{FF2B5EF4-FFF2-40B4-BE49-F238E27FC236}">
              <a16:creationId xmlns:a16="http://schemas.microsoft.com/office/drawing/2014/main" id="{00000000-0008-0000-22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DNBS01Annex1 - Rating sheet</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22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698500</xdr:colOff>
      <xdr:row>0</xdr:row>
      <xdr:rowOff>406400</xdr:rowOff>
    </xdr:to>
    <xdr:sp macro="" textlink="">
      <xdr:nvSpPr>
        <xdr:cNvPr id="4" name="Title">
          <a:extLst>
            <a:ext uri="{FF2B5EF4-FFF2-40B4-BE49-F238E27FC236}">
              <a16:creationId xmlns:a16="http://schemas.microsoft.com/office/drawing/2014/main" id="{00000000-0008-0000-23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DNBS01Annex2 - Shareholding pattern</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23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698500</xdr:colOff>
      <xdr:row>0</xdr:row>
      <xdr:rowOff>406400</xdr:rowOff>
    </xdr:to>
    <xdr:sp macro="" textlink="">
      <xdr:nvSpPr>
        <xdr:cNvPr id="4" name="Title">
          <a:extLst>
            <a:ext uri="{FF2B5EF4-FFF2-40B4-BE49-F238E27FC236}">
              <a16:creationId xmlns:a16="http://schemas.microsoft.com/office/drawing/2014/main" id="{00000000-0008-0000-24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DNBS01Annex3 - Board of directors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24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9</xdr:col>
      <xdr:colOff>189865</xdr:colOff>
      <xdr:row>0</xdr:row>
      <xdr:rowOff>406400</xdr:rowOff>
    </xdr:to>
    <xdr:sp macro="" textlink="">
      <xdr:nvSpPr>
        <xdr:cNvPr id="4" name="Title">
          <a:extLst>
            <a:ext uri="{FF2B5EF4-FFF2-40B4-BE49-F238E27FC236}">
              <a16:creationId xmlns:a16="http://schemas.microsoft.com/office/drawing/2014/main" id="{00000000-0008-0000-2500-000004000000}"/>
            </a:ext>
          </a:extLst>
        </xdr:cNvPr>
        <xdr:cNvSpPr/>
      </xdr:nvSpPr>
      <xdr:spPr>
        <a:xfrm>
          <a:off x="508000" y="0"/>
          <a:ext cx="7968615"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200">
              <a:solidFill>
                <a:srgbClr val="FFFFFF"/>
              </a:solidFill>
            </a:rPr>
            <a:t>DNBS01Annex4 - Top 25 Subscribers of debentures (secured) by aggregate outstanding amount</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25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5</xdr:col>
      <xdr:colOff>793750</xdr:colOff>
      <xdr:row>0</xdr:row>
      <xdr:rowOff>406400</xdr:rowOff>
    </xdr:to>
    <xdr:sp macro="" textlink="">
      <xdr:nvSpPr>
        <xdr:cNvPr id="4" name="Title">
          <a:extLst>
            <a:ext uri="{FF2B5EF4-FFF2-40B4-BE49-F238E27FC236}">
              <a16:creationId xmlns:a16="http://schemas.microsoft.com/office/drawing/2014/main" id="{00000000-0008-0000-0B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DNBS01PART1 - Sources of funds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B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10</xdr:col>
      <xdr:colOff>420369</xdr:colOff>
      <xdr:row>0</xdr:row>
      <xdr:rowOff>406400</xdr:rowOff>
    </xdr:to>
    <xdr:sp macro="" textlink="">
      <xdr:nvSpPr>
        <xdr:cNvPr id="4" name="Title">
          <a:extLst>
            <a:ext uri="{FF2B5EF4-FFF2-40B4-BE49-F238E27FC236}">
              <a16:creationId xmlns:a16="http://schemas.microsoft.com/office/drawing/2014/main" id="{00000000-0008-0000-2600-000004000000}"/>
            </a:ext>
          </a:extLst>
        </xdr:cNvPr>
        <xdr:cNvSpPr/>
      </xdr:nvSpPr>
      <xdr:spPr>
        <a:xfrm>
          <a:off x="508000" y="0"/>
          <a:ext cx="9580244"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200">
              <a:solidFill>
                <a:srgbClr val="FFFFFF"/>
              </a:solidFill>
            </a:rPr>
            <a:t>DNBS01Annex5 - Top 25 Inter Corporate Deposites (ICDs) Placed with the NBFC by aggregate outstanding amount</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26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8</xdr:col>
      <xdr:colOff>48894</xdr:colOff>
      <xdr:row>0</xdr:row>
      <xdr:rowOff>406400</xdr:rowOff>
    </xdr:to>
    <xdr:sp macro="" textlink="">
      <xdr:nvSpPr>
        <xdr:cNvPr id="4" name="Title">
          <a:extLst>
            <a:ext uri="{FF2B5EF4-FFF2-40B4-BE49-F238E27FC236}">
              <a16:creationId xmlns:a16="http://schemas.microsoft.com/office/drawing/2014/main" id="{00000000-0008-0000-2700-000004000000}"/>
            </a:ext>
          </a:extLst>
        </xdr:cNvPr>
        <xdr:cNvSpPr/>
      </xdr:nvSpPr>
      <xdr:spPr>
        <a:xfrm>
          <a:off x="508000" y="0"/>
          <a:ext cx="6446519"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DNBS01Annex6 - Top 25 subscribers of CPs by aggregate outstanding amount</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27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9</xdr:col>
      <xdr:colOff>458469</xdr:colOff>
      <xdr:row>0</xdr:row>
      <xdr:rowOff>406400</xdr:rowOff>
    </xdr:to>
    <xdr:sp macro="" textlink="">
      <xdr:nvSpPr>
        <xdr:cNvPr id="4" name="Title">
          <a:extLst>
            <a:ext uri="{FF2B5EF4-FFF2-40B4-BE49-F238E27FC236}">
              <a16:creationId xmlns:a16="http://schemas.microsoft.com/office/drawing/2014/main" id="{00000000-0008-0000-2800-000004000000}"/>
            </a:ext>
          </a:extLst>
        </xdr:cNvPr>
        <xdr:cNvSpPr/>
      </xdr:nvSpPr>
      <xdr:spPr>
        <a:xfrm>
          <a:off x="508000" y="0"/>
          <a:ext cx="8237219"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200">
              <a:solidFill>
                <a:srgbClr val="FFFFFF"/>
              </a:solidFill>
            </a:rPr>
            <a:t>DNBS01Annex7 - Top 25 subscribers of debentures (un-secured) by aggregate outstanding amount</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28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8</xdr:col>
      <xdr:colOff>1302384</xdr:colOff>
      <xdr:row>0</xdr:row>
      <xdr:rowOff>406400</xdr:rowOff>
    </xdr:to>
    <xdr:sp macro="" textlink="">
      <xdr:nvSpPr>
        <xdr:cNvPr id="4" name="Title">
          <a:extLst>
            <a:ext uri="{FF2B5EF4-FFF2-40B4-BE49-F238E27FC236}">
              <a16:creationId xmlns:a16="http://schemas.microsoft.com/office/drawing/2014/main" id="{00000000-0008-0000-2900-000004000000}"/>
            </a:ext>
          </a:extLst>
        </xdr:cNvPr>
        <xdr:cNvSpPr/>
      </xdr:nvSpPr>
      <xdr:spPr>
        <a:xfrm>
          <a:off x="508000" y="0"/>
          <a:ext cx="7700009"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200">
              <a:solidFill>
                <a:srgbClr val="FFFFFF"/>
              </a:solidFill>
            </a:rPr>
            <a:t>DNBS01Annex8 - Top 25 subscribers of subordinated debt by aggregate outstanding amount</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29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11</xdr:col>
      <xdr:colOff>24130</xdr:colOff>
      <xdr:row>0</xdr:row>
      <xdr:rowOff>406400</xdr:rowOff>
    </xdr:to>
    <xdr:sp macro="" textlink="">
      <xdr:nvSpPr>
        <xdr:cNvPr id="4" name="Title">
          <a:extLst>
            <a:ext uri="{FF2B5EF4-FFF2-40B4-BE49-F238E27FC236}">
              <a16:creationId xmlns:a16="http://schemas.microsoft.com/office/drawing/2014/main" id="{00000000-0008-0000-2A00-000004000000}"/>
            </a:ext>
          </a:extLst>
        </xdr:cNvPr>
        <xdr:cNvSpPr/>
      </xdr:nvSpPr>
      <xdr:spPr>
        <a:xfrm>
          <a:off x="508000" y="0"/>
          <a:ext cx="1056513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200">
              <a:solidFill>
                <a:srgbClr val="FFFFFF"/>
              </a:solidFill>
            </a:rPr>
            <a:t>DNBS01Annex9 - Top 25 borrowers of NBFC by Amount Outstanding (Details of borrower to whom the company has given loan)</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2A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698500</xdr:colOff>
      <xdr:row>0</xdr:row>
      <xdr:rowOff>406400</xdr:rowOff>
    </xdr:to>
    <xdr:sp macro="" textlink="">
      <xdr:nvSpPr>
        <xdr:cNvPr id="4" name="Title">
          <a:extLst>
            <a:ext uri="{FF2B5EF4-FFF2-40B4-BE49-F238E27FC236}">
              <a16:creationId xmlns:a16="http://schemas.microsoft.com/office/drawing/2014/main" id="{00000000-0008-0000-2B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DNBS01Annex10 - Top 25 investment made by NBFCs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2B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698500</xdr:colOff>
      <xdr:row>0</xdr:row>
      <xdr:rowOff>406400</xdr:rowOff>
    </xdr:to>
    <xdr:sp macro="" textlink="">
      <xdr:nvSpPr>
        <xdr:cNvPr id="4" name="Title">
          <a:extLst>
            <a:ext uri="{FF2B5EF4-FFF2-40B4-BE49-F238E27FC236}">
              <a16:creationId xmlns:a16="http://schemas.microsoft.com/office/drawing/2014/main" id="{00000000-0008-0000-2C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DNBS01Annex11 - Top 25 NPAs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2C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9</xdr:col>
      <xdr:colOff>995680</xdr:colOff>
      <xdr:row>0</xdr:row>
      <xdr:rowOff>406400</xdr:rowOff>
    </xdr:to>
    <xdr:sp macro="" textlink="">
      <xdr:nvSpPr>
        <xdr:cNvPr id="4" name="Title">
          <a:extLst>
            <a:ext uri="{FF2B5EF4-FFF2-40B4-BE49-F238E27FC236}">
              <a16:creationId xmlns:a16="http://schemas.microsoft.com/office/drawing/2014/main" id="{00000000-0008-0000-2D00-000004000000}"/>
            </a:ext>
          </a:extLst>
        </xdr:cNvPr>
        <xdr:cNvSpPr/>
      </xdr:nvSpPr>
      <xdr:spPr>
        <a:xfrm>
          <a:off x="508000" y="0"/>
          <a:ext cx="877443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200">
              <a:solidFill>
                <a:srgbClr val="FFFFFF"/>
              </a:solidFill>
            </a:rPr>
            <a:t>DNBS01Annex12 - Data on List of Group NBFCs, Subsidiaries and Other Associate Companies in a Group</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2D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1031875</xdr:colOff>
      <xdr:row>0</xdr:row>
      <xdr:rowOff>406400</xdr:rowOff>
    </xdr:to>
    <xdr:sp macro="" textlink="">
      <xdr:nvSpPr>
        <xdr:cNvPr id="4" name="Title">
          <a:extLst>
            <a:ext uri="{FF2B5EF4-FFF2-40B4-BE49-F238E27FC236}">
              <a16:creationId xmlns:a16="http://schemas.microsoft.com/office/drawing/2014/main" id="{00000000-0008-0000-2E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DNBS01Annex13 - Branch details of NBFCs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2E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5</xdr:col>
      <xdr:colOff>889000</xdr:colOff>
      <xdr:row>0</xdr:row>
      <xdr:rowOff>406400</xdr:rowOff>
    </xdr:to>
    <xdr:sp macro="" textlink="">
      <xdr:nvSpPr>
        <xdr:cNvPr id="4" name="Title">
          <a:extLst>
            <a:ext uri="{FF2B5EF4-FFF2-40B4-BE49-F238E27FC236}">
              <a16:creationId xmlns:a16="http://schemas.microsoft.com/office/drawing/2014/main" id="{00000000-0008-0000-0C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DNBS01PART2 - Application of funds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C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6</xdr:col>
      <xdr:colOff>269875</xdr:colOff>
      <xdr:row>0</xdr:row>
      <xdr:rowOff>406400</xdr:rowOff>
    </xdr:to>
    <xdr:sp macro="" textlink="">
      <xdr:nvSpPr>
        <xdr:cNvPr id="4" name="Title">
          <a:extLst>
            <a:ext uri="{FF2B5EF4-FFF2-40B4-BE49-F238E27FC236}">
              <a16:creationId xmlns:a16="http://schemas.microsoft.com/office/drawing/2014/main" id="{00000000-0008-0000-0D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DNBS01PART3 - Profit and loss account</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D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574675</xdr:colOff>
      <xdr:row>0</xdr:row>
      <xdr:rowOff>406400</xdr:rowOff>
    </xdr:to>
    <xdr:sp macro="" textlink="">
      <xdr:nvSpPr>
        <xdr:cNvPr id="4" name="Title">
          <a:extLst>
            <a:ext uri="{FF2B5EF4-FFF2-40B4-BE49-F238E27FC236}">
              <a16:creationId xmlns:a16="http://schemas.microsoft.com/office/drawing/2014/main" id="{00000000-0008-0000-0E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DNBS01PART4 - Inter-connectedness with financial entities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E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8</xdr:col>
      <xdr:colOff>424180</xdr:colOff>
      <xdr:row>0</xdr:row>
      <xdr:rowOff>406400</xdr:rowOff>
    </xdr:to>
    <xdr:sp macro="" textlink="">
      <xdr:nvSpPr>
        <xdr:cNvPr id="4" name="Title">
          <a:extLst>
            <a:ext uri="{FF2B5EF4-FFF2-40B4-BE49-F238E27FC236}">
              <a16:creationId xmlns:a16="http://schemas.microsoft.com/office/drawing/2014/main" id="{00000000-0008-0000-0F00-000004000000}"/>
            </a:ext>
          </a:extLst>
        </xdr:cNvPr>
        <xdr:cNvSpPr/>
      </xdr:nvSpPr>
      <xdr:spPr>
        <a:xfrm>
          <a:off x="508000" y="0"/>
          <a:ext cx="698373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DNBS01PART4A - Banks/NBFCs or other financial entities exposure on the company</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F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1188084</xdr:colOff>
      <xdr:row>0</xdr:row>
      <xdr:rowOff>406400</xdr:rowOff>
    </xdr:to>
    <xdr:sp macro="" textlink="">
      <xdr:nvSpPr>
        <xdr:cNvPr id="4" name="Title">
          <a:extLst>
            <a:ext uri="{FF2B5EF4-FFF2-40B4-BE49-F238E27FC236}">
              <a16:creationId xmlns:a16="http://schemas.microsoft.com/office/drawing/2014/main" id="{00000000-0008-0000-1000-000004000000}"/>
            </a:ext>
          </a:extLst>
        </xdr:cNvPr>
        <xdr:cNvSpPr/>
      </xdr:nvSpPr>
      <xdr:spPr>
        <a:xfrm>
          <a:off x="508000" y="0"/>
          <a:ext cx="6804659"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DNBS01PART4B - Company's exposure to Banks/NBFCs or other financial entities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10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694690</xdr:colOff>
      <xdr:row>0</xdr:row>
      <xdr:rowOff>406400</xdr:rowOff>
    </xdr:to>
    <xdr:sp macro="" textlink="">
      <xdr:nvSpPr>
        <xdr:cNvPr id="4" name="Title">
          <a:extLst>
            <a:ext uri="{FF2B5EF4-FFF2-40B4-BE49-F238E27FC236}">
              <a16:creationId xmlns:a16="http://schemas.microsoft.com/office/drawing/2014/main" id="{00000000-0008-0000-1100-000004000000}"/>
            </a:ext>
          </a:extLst>
        </xdr:cNvPr>
        <xdr:cNvSpPr/>
      </xdr:nvSpPr>
      <xdr:spPr>
        <a:xfrm>
          <a:off x="508000" y="0"/>
          <a:ext cx="573024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DNBS01PART5 - NBFC's exposure to group/Associate/related parties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11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xe.com/euro.htm"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6.xml"/><Relationship Id="rId1" Type="http://schemas.openxmlformats.org/officeDocument/2006/relationships/printerSettings" Target="../printerSettings/printerSettings18.bin"/><Relationship Id="rId4" Type="http://schemas.openxmlformats.org/officeDocument/2006/relationships/comments" Target="../comments4.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omments" Target="../comments5.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6.xml"/><Relationship Id="rId1" Type="http://schemas.openxmlformats.org/officeDocument/2006/relationships/printerSettings" Target="../printerSettings/printerSettings25.bin"/><Relationship Id="rId4" Type="http://schemas.openxmlformats.org/officeDocument/2006/relationships/comments" Target="../comments6.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28.xml"/></Relationships>
</file>

<file path=xl/worksheets/_rels/sheet3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29.xml"/></Relationships>
</file>

<file path=xl/worksheets/_rels/sheet3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30.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1.xml"/><Relationship Id="rId1" Type="http://schemas.openxmlformats.org/officeDocument/2006/relationships/printerSettings" Target="../printerSettings/printerSettings27.bin"/><Relationship Id="rId4" Type="http://schemas.openxmlformats.org/officeDocument/2006/relationships/comments" Target="../comments10.xml"/></Relationships>
</file>

<file path=xl/worksheets/_rels/sheet4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32.xml"/></Relationships>
</file>

<file path=xl/worksheets/_rels/sheet4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33.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4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36.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Z10"/>
  <sheetViews>
    <sheetView workbookViewId="0">
      <selection activeCell="A2" sqref="A2"/>
    </sheetView>
  </sheetViews>
  <sheetFormatPr defaultColWidth="9.140625" defaultRowHeight="15" x14ac:dyDescent="0.25"/>
  <cols>
    <col min="1" max="1" width="199.140625" style="1" customWidth="1"/>
    <col min="2" max="16384" width="9.140625" style="1"/>
  </cols>
  <sheetData>
    <row r="1" spans="1:26" ht="240" x14ac:dyDescent="0.25">
      <c r="A1" s="2" t="s">
        <v>2199</v>
      </c>
      <c r="Z1" s="1" t="s">
        <v>355</v>
      </c>
    </row>
    <row r="6" spans="1:26" ht="90" x14ac:dyDescent="0.25">
      <c r="A6" s="2" t="s">
        <v>354</v>
      </c>
    </row>
    <row r="9" spans="1:26" x14ac:dyDescent="0.25">
      <c r="A9" s="2"/>
    </row>
    <row r="10" spans="1:26" x14ac:dyDescent="0.25">
      <c r="A10" s="2"/>
    </row>
  </sheetData>
  <sheetProtection selectLockedCells="1"/>
  <dataConsolidate/>
  <phoneticPr fontId="0" type="noConversion"/>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K46"/>
  <sheetViews>
    <sheetView showGridLines="0" tabSelected="1" topLeftCell="D1" workbookViewId="0">
      <selection sqref="A1:C1048576"/>
    </sheetView>
  </sheetViews>
  <sheetFormatPr defaultRowHeight="15" x14ac:dyDescent="0.25"/>
  <cols>
    <col min="1" max="1" width="10.85546875" hidden="1" customWidth="1"/>
    <col min="2" max="2" width="11.28515625" hidden="1" customWidth="1"/>
    <col min="3" max="3" width="29.140625" hidden="1" customWidth="1"/>
    <col min="4" max="4" width="35" customWidth="1"/>
    <col min="5" max="5" width="20.7109375" customWidth="1"/>
  </cols>
  <sheetData>
    <row r="1" spans="1:11" ht="35.1" customHeight="1" x14ac:dyDescent="0.25">
      <c r="A1" s="4" t="s">
        <v>358</v>
      </c>
      <c r="E1" s="102" t="s">
        <v>367</v>
      </c>
      <c r="F1" s="103"/>
      <c r="G1" s="103"/>
      <c r="H1" s="103"/>
      <c r="I1" s="103"/>
      <c r="J1" s="103"/>
      <c r="K1" s="103"/>
    </row>
    <row r="7" spans="1:11" x14ac:dyDescent="0.25">
      <c r="A7" s="33"/>
      <c r="B7" s="33"/>
      <c r="C7" s="33" t="s">
        <v>359</v>
      </c>
      <c r="D7" s="33"/>
      <c r="E7" s="33"/>
      <c r="F7" s="33"/>
      <c r="G7" s="33"/>
    </row>
    <row r="8" spans="1:11" x14ac:dyDescent="0.25">
      <c r="A8" s="33"/>
      <c r="B8" s="33"/>
      <c r="C8" s="33"/>
      <c r="D8" s="33"/>
      <c r="E8" s="33"/>
      <c r="F8" s="33"/>
      <c r="G8" s="33"/>
    </row>
    <row r="9" spans="1:11" x14ac:dyDescent="0.25">
      <c r="A9" s="33"/>
      <c r="B9" s="33"/>
      <c r="C9" s="33"/>
      <c r="D9" s="33"/>
      <c r="E9" s="33"/>
      <c r="F9" s="33"/>
      <c r="G9" s="33"/>
    </row>
    <row r="10" spans="1:11" x14ac:dyDescent="0.25">
      <c r="A10" s="33"/>
      <c r="B10" s="33"/>
      <c r="C10" s="33" t="s">
        <v>361</v>
      </c>
      <c r="D10" s="33" t="s">
        <v>365</v>
      </c>
      <c r="E10" s="33"/>
      <c r="F10" s="33" t="s">
        <v>360</v>
      </c>
      <c r="G10" s="33" t="s">
        <v>362</v>
      </c>
    </row>
    <row r="11" spans="1:11" x14ac:dyDescent="0.25">
      <c r="A11" s="33"/>
      <c r="B11" s="33"/>
      <c r="C11" s="33" t="s">
        <v>366</v>
      </c>
      <c r="D11" s="100" t="s">
        <v>367</v>
      </c>
      <c r="E11" s="101"/>
      <c r="G11" s="33"/>
    </row>
    <row r="12" spans="1:11" x14ac:dyDescent="0.25">
      <c r="A12" s="33"/>
      <c r="B12" s="33"/>
      <c r="C12" s="33" t="s">
        <v>365</v>
      </c>
      <c r="D12" s="52"/>
      <c r="E12" s="52" t="s">
        <v>368</v>
      </c>
      <c r="G12" s="33"/>
    </row>
    <row r="13" spans="1:11" x14ac:dyDescent="0.25">
      <c r="A13" s="33"/>
      <c r="B13" s="33"/>
      <c r="C13" s="33" t="s">
        <v>360</v>
      </c>
      <c r="G13" s="33"/>
    </row>
    <row r="14" spans="1:11" x14ac:dyDescent="0.25">
      <c r="A14" s="33" t="s">
        <v>384</v>
      </c>
      <c r="B14" s="33"/>
      <c r="C14" s="33"/>
      <c r="D14" s="53" t="s">
        <v>369</v>
      </c>
      <c r="E14" s="38"/>
      <c r="G14" s="33"/>
    </row>
    <row r="15" spans="1:11" x14ac:dyDescent="0.25">
      <c r="A15" s="33" t="s">
        <v>385</v>
      </c>
      <c r="B15" s="33"/>
      <c r="C15" s="33"/>
      <c r="D15" s="53" t="s">
        <v>370</v>
      </c>
      <c r="E15" s="38"/>
      <c r="G15" s="33"/>
    </row>
    <row r="16" spans="1:11" x14ac:dyDescent="0.25">
      <c r="A16" s="33" t="s">
        <v>386</v>
      </c>
      <c r="B16" s="33"/>
      <c r="C16" s="33"/>
      <c r="D16" s="54" t="s">
        <v>371</v>
      </c>
      <c r="E16" s="38"/>
      <c r="G16" s="33"/>
    </row>
    <row r="17" spans="1:7" x14ac:dyDescent="0.25">
      <c r="A17" s="33" t="s">
        <v>387</v>
      </c>
      <c r="B17" s="33"/>
      <c r="C17" s="33"/>
      <c r="D17" s="53" t="s">
        <v>1477</v>
      </c>
      <c r="E17" s="38"/>
      <c r="G17" s="33"/>
    </row>
    <row r="18" spans="1:7" x14ac:dyDescent="0.25">
      <c r="A18" s="33" t="s">
        <v>388</v>
      </c>
      <c r="B18" s="33"/>
      <c r="C18" s="33"/>
      <c r="D18" s="53" t="s">
        <v>372</v>
      </c>
      <c r="E18" s="38"/>
      <c r="G18" s="33"/>
    </row>
    <row r="19" spans="1:7" x14ac:dyDescent="0.25">
      <c r="A19" s="33" t="s">
        <v>389</v>
      </c>
      <c r="B19" s="33"/>
      <c r="C19" s="33"/>
      <c r="D19" s="53" t="s">
        <v>373</v>
      </c>
      <c r="E19" s="38"/>
      <c r="G19" s="33"/>
    </row>
    <row r="20" spans="1:7" x14ac:dyDescent="0.25">
      <c r="A20" s="33" t="s">
        <v>390</v>
      </c>
      <c r="B20" s="33"/>
      <c r="C20" s="33"/>
      <c r="D20" s="53" t="s">
        <v>374</v>
      </c>
      <c r="E20" s="39"/>
      <c r="G20" s="33"/>
    </row>
    <row r="21" spans="1:7" x14ac:dyDescent="0.25">
      <c r="A21" s="33" t="s">
        <v>391</v>
      </c>
      <c r="B21" s="33"/>
      <c r="C21" s="33"/>
      <c r="D21" s="53" t="s">
        <v>375</v>
      </c>
      <c r="E21" s="39"/>
      <c r="G21" s="33"/>
    </row>
    <row r="22" spans="1:7" x14ac:dyDescent="0.25">
      <c r="A22" s="33" t="s">
        <v>392</v>
      </c>
      <c r="B22" s="33"/>
      <c r="C22" s="33"/>
      <c r="D22" s="53" t="s">
        <v>376</v>
      </c>
      <c r="E22" s="38"/>
      <c r="G22" s="33"/>
    </row>
    <row r="23" spans="1:7" x14ac:dyDescent="0.25">
      <c r="A23" s="33" t="s">
        <v>393</v>
      </c>
      <c r="B23" s="33"/>
      <c r="C23" s="33"/>
      <c r="D23" s="53" t="s">
        <v>377</v>
      </c>
      <c r="E23" s="40"/>
      <c r="G23" s="33"/>
    </row>
    <row r="24" spans="1:7" x14ac:dyDescent="0.25">
      <c r="A24" s="33" t="s">
        <v>394</v>
      </c>
      <c r="B24" s="33"/>
      <c r="C24" s="33"/>
      <c r="D24" s="53" t="s">
        <v>378</v>
      </c>
      <c r="E24" s="38"/>
      <c r="G24" s="33"/>
    </row>
    <row r="25" spans="1:7" x14ac:dyDescent="0.25">
      <c r="A25" s="33" t="s">
        <v>395</v>
      </c>
      <c r="B25" s="33"/>
      <c r="C25" s="33"/>
      <c r="D25" s="53" t="s">
        <v>379</v>
      </c>
      <c r="E25" s="38"/>
      <c r="G25" s="33"/>
    </row>
    <row r="26" spans="1:7" x14ac:dyDescent="0.25">
      <c r="A26" s="33" t="s">
        <v>396</v>
      </c>
      <c r="B26" s="33"/>
      <c r="C26" s="33"/>
      <c r="D26" s="53" t="s">
        <v>380</v>
      </c>
      <c r="E26" s="38"/>
      <c r="G26" s="33"/>
    </row>
    <row r="27" spans="1:7" x14ac:dyDescent="0.25">
      <c r="A27" s="33" t="s">
        <v>397</v>
      </c>
      <c r="B27" s="33"/>
      <c r="C27" s="33"/>
      <c r="D27" s="53" t="s">
        <v>381</v>
      </c>
      <c r="E27" s="40"/>
      <c r="G27" s="33"/>
    </row>
    <row r="28" spans="1:7" x14ac:dyDescent="0.25">
      <c r="A28" s="33" t="s">
        <v>398</v>
      </c>
      <c r="B28" s="33"/>
      <c r="C28" s="33"/>
      <c r="D28" s="53" t="s">
        <v>382</v>
      </c>
      <c r="E28" s="39"/>
      <c r="G28" s="33"/>
    </row>
    <row r="29" spans="1:7" x14ac:dyDescent="0.25">
      <c r="A29" s="33" t="s">
        <v>399</v>
      </c>
      <c r="B29" s="33"/>
      <c r="C29" s="33"/>
      <c r="D29" s="53" t="s">
        <v>383</v>
      </c>
      <c r="E29" s="41"/>
      <c r="G29" s="33"/>
    </row>
    <row r="30" spans="1:7" x14ac:dyDescent="0.25">
      <c r="A30" s="33"/>
      <c r="B30" s="33"/>
      <c r="C30" s="33" t="s">
        <v>360</v>
      </c>
      <c r="G30" s="33"/>
    </row>
    <row r="31" spans="1:7" x14ac:dyDescent="0.25">
      <c r="A31" s="33"/>
      <c r="B31" s="33"/>
      <c r="C31" s="33" t="s">
        <v>363</v>
      </c>
      <c r="D31" s="33"/>
      <c r="E31" s="33"/>
      <c r="F31" s="33"/>
      <c r="G31" s="33" t="s">
        <v>364</v>
      </c>
    </row>
    <row r="35" spans="1:7" x14ac:dyDescent="0.25">
      <c r="A35" s="33"/>
      <c r="B35" s="33"/>
      <c r="C35" s="33" t="s">
        <v>400</v>
      </c>
      <c r="D35" s="33"/>
      <c r="E35" s="33"/>
      <c r="F35" s="33"/>
      <c r="G35" s="33"/>
    </row>
    <row r="36" spans="1:7" x14ac:dyDescent="0.25">
      <c r="A36" s="33"/>
      <c r="B36" s="33"/>
      <c r="C36" s="33"/>
      <c r="D36" s="33"/>
      <c r="E36" s="33"/>
      <c r="F36" s="33"/>
      <c r="G36" s="33"/>
    </row>
    <row r="37" spans="1:7" hidden="1" x14ac:dyDescent="0.25">
      <c r="A37" s="33"/>
      <c r="B37" s="33"/>
      <c r="C37" s="33"/>
      <c r="D37" s="33"/>
      <c r="E37" s="33"/>
      <c r="F37" s="33"/>
      <c r="G37" s="33"/>
    </row>
    <row r="38" spans="1:7" hidden="1" x14ac:dyDescent="0.25">
      <c r="A38" s="33"/>
      <c r="B38" s="33"/>
      <c r="C38" s="33" t="s">
        <v>361</v>
      </c>
      <c r="D38" s="33" t="s">
        <v>365</v>
      </c>
      <c r="E38" s="33"/>
      <c r="F38" s="33" t="s">
        <v>360</v>
      </c>
      <c r="G38" s="33" t="s">
        <v>362</v>
      </c>
    </row>
    <row r="39" spans="1:7" x14ac:dyDescent="0.25">
      <c r="A39" s="33"/>
      <c r="B39" s="33"/>
      <c r="C39" s="33" t="s">
        <v>366</v>
      </c>
      <c r="D39" s="100" t="s">
        <v>404</v>
      </c>
      <c r="E39" s="101"/>
      <c r="G39" s="33"/>
    </row>
    <row r="40" spans="1:7" x14ac:dyDescent="0.25">
      <c r="A40" s="33" t="s">
        <v>405</v>
      </c>
      <c r="B40" s="33"/>
      <c r="C40" s="33" t="s">
        <v>365</v>
      </c>
      <c r="D40" s="55"/>
      <c r="E40" s="55" t="s">
        <v>403</v>
      </c>
      <c r="G40" s="33"/>
    </row>
    <row r="41" spans="1:7" x14ac:dyDescent="0.25">
      <c r="A41" s="33"/>
      <c r="B41" s="33"/>
      <c r="C41" s="33" t="s">
        <v>360</v>
      </c>
      <c r="G41" s="33"/>
    </row>
    <row r="42" spans="1:7" ht="30" x14ac:dyDescent="0.25">
      <c r="A42" s="33" t="s">
        <v>1809</v>
      </c>
      <c r="B42" s="33"/>
      <c r="C42" s="34"/>
      <c r="D42" s="53" t="s">
        <v>1808</v>
      </c>
      <c r="E42" s="42"/>
      <c r="G42" s="33"/>
    </row>
    <row r="43" spans="1:7" s="21" customFormat="1" x14ac:dyDescent="0.25">
      <c r="A43" s="33" t="s">
        <v>402</v>
      </c>
      <c r="B43" s="33"/>
      <c r="C43" s="34"/>
      <c r="D43" s="53" t="s">
        <v>401</v>
      </c>
      <c r="E43" s="40"/>
      <c r="G43" s="33"/>
    </row>
    <row r="44" spans="1:7" s="21" customFormat="1" x14ac:dyDescent="0.25">
      <c r="A44" s="33" t="s">
        <v>1638</v>
      </c>
      <c r="B44" s="33"/>
      <c r="C44" s="34"/>
      <c r="D44" s="53" t="s">
        <v>1822</v>
      </c>
      <c r="E44" s="40"/>
      <c r="G44" s="33"/>
    </row>
    <row r="45" spans="1:7" x14ac:dyDescent="0.25">
      <c r="A45" s="33"/>
      <c r="B45" s="33"/>
      <c r="C45" s="33" t="s">
        <v>360</v>
      </c>
      <c r="G45" s="33"/>
    </row>
    <row r="46" spans="1:7" x14ac:dyDescent="0.25">
      <c r="A46" s="33"/>
      <c r="B46" s="33"/>
      <c r="C46" s="33" t="s">
        <v>363</v>
      </c>
      <c r="D46" s="33"/>
      <c r="E46" s="33"/>
      <c r="F46" s="33"/>
      <c r="G46" s="33" t="s">
        <v>364</v>
      </c>
    </row>
  </sheetData>
  <mergeCells count="3">
    <mergeCell ref="D11:E11"/>
    <mergeCell ref="D39:E39"/>
    <mergeCell ref="E1:K1"/>
  </mergeCells>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K21"/>
  <sheetViews>
    <sheetView showGridLines="0" topLeftCell="D1" workbookViewId="0">
      <selection sqref="A1:C1048576"/>
    </sheetView>
  </sheetViews>
  <sheetFormatPr defaultRowHeight="15" x14ac:dyDescent="0.25"/>
  <cols>
    <col min="1" max="3" width="0" hidden="1" customWidth="1"/>
    <col min="4" max="4" width="34.85546875" customWidth="1"/>
    <col min="5" max="5" width="17.140625" customWidth="1"/>
    <col min="6" max="6" width="20.7109375" customWidth="1"/>
  </cols>
  <sheetData>
    <row r="1" spans="1:11" ht="35.1" customHeight="1" x14ac:dyDescent="0.25">
      <c r="A1" s="15" t="s">
        <v>1821</v>
      </c>
      <c r="E1" s="102" t="s">
        <v>2092</v>
      </c>
      <c r="F1" s="103"/>
      <c r="G1" s="103"/>
      <c r="H1" s="103"/>
      <c r="I1" s="103"/>
      <c r="J1" s="103"/>
      <c r="K1" s="103"/>
    </row>
    <row r="5" spans="1:11" x14ac:dyDescent="0.25">
      <c r="A5" s="33"/>
      <c r="B5" s="33" t="b">
        <v>0</v>
      </c>
      <c r="C5" s="33" t="s">
        <v>1810</v>
      </c>
      <c r="D5" s="33"/>
      <c r="E5" s="33"/>
      <c r="F5" s="33"/>
      <c r="G5" s="33"/>
      <c r="H5" s="33"/>
    </row>
    <row r="6" spans="1:11" hidden="1" x14ac:dyDescent="0.25">
      <c r="A6" s="33"/>
      <c r="B6" s="33"/>
      <c r="C6" s="33"/>
      <c r="D6" s="33"/>
      <c r="E6" s="33" t="s">
        <v>405</v>
      </c>
      <c r="F6" s="33"/>
      <c r="G6" s="33"/>
      <c r="H6" s="33"/>
    </row>
    <row r="7" spans="1:11" hidden="1" x14ac:dyDescent="0.25">
      <c r="A7" s="33"/>
      <c r="B7" s="33"/>
      <c r="C7" s="33"/>
      <c r="D7" s="33"/>
      <c r="E7" s="33"/>
      <c r="F7" s="33"/>
      <c r="G7" s="33"/>
      <c r="H7" s="33"/>
    </row>
    <row r="8" spans="1:11" hidden="1" x14ac:dyDescent="0.25">
      <c r="A8" s="33"/>
      <c r="B8" s="33"/>
      <c r="C8" s="33" t="s">
        <v>361</v>
      </c>
      <c r="D8" s="33" t="s">
        <v>365</v>
      </c>
      <c r="E8" s="33" t="s">
        <v>365</v>
      </c>
      <c r="F8" s="33"/>
      <c r="G8" s="33" t="s">
        <v>360</v>
      </c>
      <c r="H8" s="33" t="s">
        <v>362</v>
      </c>
    </row>
    <row r="9" spans="1:11" s="18" customFormat="1" x14ac:dyDescent="0.25">
      <c r="A9" s="33"/>
      <c r="B9" s="33"/>
      <c r="C9" s="33" t="s">
        <v>366</v>
      </c>
      <c r="D9" s="106" t="s">
        <v>1811</v>
      </c>
      <c r="E9" s="107"/>
      <c r="F9" s="108"/>
      <c r="H9" s="33"/>
    </row>
    <row r="10" spans="1:11" s="18" customFormat="1" x14ac:dyDescent="0.25">
      <c r="A10" s="33"/>
      <c r="B10" s="33"/>
      <c r="C10" s="33" t="s">
        <v>365</v>
      </c>
      <c r="D10" s="104" t="s">
        <v>880</v>
      </c>
      <c r="E10" s="104"/>
      <c r="F10" s="56" t="s">
        <v>1543</v>
      </c>
      <c r="H10" s="33"/>
    </row>
    <row r="11" spans="1:11" s="18" customFormat="1" x14ac:dyDescent="0.25">
      <c r="A11" s="33" t="s">
        <v>405</v>
      </c>
      <c r="B11" s="33"/>
      <c r="C11" s="33" t="s">
        <v>365</v>
      </c>
      <c r="D11" s="105"/>
      <c r="E11" s="105"/>
      <c r="F11" s="56" t="s">
        <v>403</v>
      </c>
      <c r="H11" s="33"/>
    </row>
    <row r="12" spans="1:11" x14ac:dyDescent="0.25">
      <c r="A12" s="33"/>
      <c r="B12" s="33"/>
      <c r="C12" s="33" t="s">
        <v>360</v>
      </c>
      <c r="D12" s="20"/>
      <c r="E12" s="20"/>
      <c r="F12" s="20"/>
      <c r="H12" s="33"/>
    </row>
    <row r="13" spans="1:11" x14ac:dyDescent="0.25">
      <c r="A13" s="33" t="s">
        <v>1544</v>
      </c>
      <c r="B13" s="33"/>
      <c r="C13" s="33"/>
      <c r="D13" s="57" t="s">
        <v>1536</v>
      </c>
      <c r="E13" s="58" t="s">
        <v>448</v>
      </c>
      <c r="F13" s="38"/>
      <c r="H13" s="33"/>
    </row>
    <row r="14" spans="1:11" x14ac:dyDescent="0.25">
      <c r="A14" s="33" t="s">
        <v>1545</v>
      </c>
      <c r="B14" s="33"/>
      <c r="C14" s="33"/>
      <c r="D14" s="57" t="s">
        <v>1537</v>
      </c>
      <c r="E14" s="58" t="s">
        <v>449</v>
      </c>
      <c r="F14" s="38"/>
      <c r="H14" s="33"/>
    </row>
    <row r="15" spans="1:11" x14ac:dyDescent="0.25">
      <c r="A15" s="33" t="s">
        <v>1546</v>
      </c>
      <c r="B15" s="33"/>
      <c r="C15" s="33"/>
      <c r="D15" s="57" t="s">
        <v>1538</v>
      </c>
      <c r="E15" s="58" t="s">
        <v>450</v>
      </c>
      <c r="F15" s="38"/>
      <c r="H15" s="33"/>
    </row>
    <row r="16" spans="1:11" x14ac:dyDescent="0.25">
      <c r="A16" s="33" t="s">
        <v>1547</v>
      </c>
      <c r="B16" s="33"/>
      <c r="C16" s="33"/>
      <c r="D16" s="57" t="s">
        <v>1539</v>
      </c>
      <c r="E16" s="58" t="s">
        <v>451</v>
      </c>
      <c r="F16" s="38"/>
      <c r="H16" s="33"/>
    </row>
    <row r="17" spans="1:8" x14ac:dyDescent="0.25">
      <c r="A17" s="33" t="s">
        <v>2021</v>
      </c>
      <c r="B17" s="33"/>
      <c r="C17" s="33"/>
      <c r="D17" s="57" t="s">
        <v>1540</v>
      </c>
      <c r="E17" s="58" t="s">
        <v>452</v>
      </c>
      <c r="F17" s="38"/>
      <c r="H17" s="33"/>
    </row>
    <row r="18" spans="1:8" x14ac:dyDescent="0.25">
      <c r="A18" s="33" t="s">
        <v>1548</v>
      </c>
      <c r="B18" s="33"/>
      <c r="C18" s="33"/>
      <c r="D18" s="57" t="s">
        <v>1541</v>
      </c>
      <c r="E18" s="58" t="s">
        <v>453</v>
      </c>
      <c r="F18" s="75"/>
      <c r="H18" s="33"/>
    </row>
    <row r="19" spans="1:8" x14ac:dyDescent="0.25">
      <c r="A19" s="33" t="s">
        <v>1549</v>
      </c>
      <c r="B19" s="33"/>
      <c r="C19" s="33"/>
      <c r="D19" s="57" t="s">
        <v>1542</v>
      </c>
      <c r="E19" s="58" t="s">
        <v>454</v>
      </c>
      <c r="F19" s="38"/>
      <c r="H19" s="33"/>
    </row>
    <row r="20" spans="1:8" ht="94.5" customHeight="1" x14ac:dyDescent="0.25">
      <c r="A20" s="33"/>
      <c r="B20" s="33"/>
      <c r="C20" s="33" t="s">
        <v>360</v>
      </c>
      <c r="D20" s="109" t="s">
        <v>2145</v>
      </c>
      <c r="E20" s="110"/>
      <c r="F20" s="111"/>
      <c r="H20" s="33"/>
    </row>
    <row r="21" spans="1:8" x14ac:dyDescent="0.25">
      <c r="A21" s="33"/>
      <c r="B21" s="33"/>
      <c r="C21" s="33" t="s">
        <v>363</v>
      </c>
      <c r="D21" s="33"/>
      <c r="E21" s="33"/>
      <c r="F21" s="33"/>
      <c r="G21" s="33"/>
      <c r="H21" s="33" t="s">
        <v>364</v>
      </c>
    </row>
  </sheetData>
  <mergeCells count="5">
    <mergeCell ref="E10:E11"/>
    <mergeCell ref="D10:D11"/>
    <mergeCell ref="D9:F9"/>
    <mergeCell ref="D20:F20"/>
    <mergeCell ref="E1:K1"/>
  </mergeCell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K117"/>
  <sheetViews>
    <sheetView showGridLines="0" topLeftCell="D1" workbookViewId="0">
      <selection sqref="A1:C1048576"/>
    </sheetView>
  </sheetViews>
  <sheetFormatPr defaultRowHeight="15" x14ac:dyDescent="0.25"/>
  <cols>
    <col min="1" max="2" width="0" hidden="1" customWidth="1"/>
    <col min="3" max="3" width="75.7109375" hidden="1" customWidth="1"/>
    <col min="4" max="4" width="72.28515625" customWidth="1"/>
    <col min="6" max="6" width="20.7109375" customWidth="1"/>
  </cols>
  <sheetData>
    <row r="1" spans="1:11" ht="35.1" customHeight="1" x14ac:dyDescent="0.25">
      <c r="A1" s="15" t="s">
        <v>1571</v>
      </c>
      <c r="E1" s="102" t="s">
        <v>2093</v>
      </c>
      <c r="F1" s="103"/>
      <c r="G1" s="103"/>
      <c r="H1" s="103"/>
      <c r="I1" s="103"/>
      <c r="J1" s="103"/>
      <c r="K1" s="103"/>
    </row>
    <row r="3" spans="1:11" ht="18.75" x14ac:dyDescent="0.25">
      <c r="D3" s="112" t="s">
        <v>2162</v>
      </c>
      <c r="E3" s="113"/>
      <c r="F3" s="114"/>
      <c r="G3" s="30"/>
      <c r="H3" s="30"/>
    </row>
    <row r="5" spans="1:11" x14ac:dyDescent="0.25">
      <c r="A5" s="33"/>
      <c r="B5" s="33" t="b">
        <v>0</v>
      </c>
      <c r="C5" s="33" t="s">
        <v>1572</v>
      </c>
      <c r="D5" s="33"/>
      <c r="E5" s="33"/>
      <c r="F5" s="33"/>
      <c r="G5" s="33"/>
      <c r="H5" s="33"/>
    </row>
    <row r="6" spans="1:11" hidden="1" x14ac:dyDescent="0.25">
      <c r="A6" s="33"/>
      <c r="B6" s="33"/>
      <c r="C6" s="33"/>
      <c r="D6" s="33"/>
      <c r="E6" s="33" t="s">
        <v>405</v>
      </c>
      <c r="F6" s="33"/>
      <c r="G6" s="33"/>
      <c r="H6" s="33"/>
    </row>
    <row r="7" spans="1:11" hidden="1" x14ac:dyDescent="0.25">
      <c r="A7" s="33"/>
      <c r="B7" s="33"/>
      <c r="C7" s="33"/>
      <c r="D7" s="33"/>
      <c r="E7" s="33"/>
      <c r="F7" s="33"/>
      <c r="G7" s="33"/>
      <c r="H7" s="33"/>
    </row>
    <row r="8" spans="1:11" hidden="1" x14ac:dyDescent="0.25">
      <c r="A8" s="33"/>
      <c r="B8" s="33"/>
      <c r="C8" s="33" t="s">
        <v>361</v>
      </c>
      <c r="D8" s="33" t="s">
        <v>365</v>
      </c>
      <c r="E8" s="33" t="s">
        <v>365</v>
      </c>
      <c r="F8" s="33"/>
      <c r="G8" s="33" t="s">
        <v>360</v>
      </c>
      <c r="H8" s="33" t="s">
        <v>362</v>
      </c>
    </row>
    <row r="9" spans="1:11" s="18" customFormat="1" x14ac:dyDescent="0.25">
      <c r="A9" s="33"/>
      <c r="B9" s="33"/>
      <c r="C9" s="33" t="s">
        <v>366</v>
      </c>
      <c r="D9" s="106" t="s">
        <v>1812</v>
      </c>
      <c r="E9" s="107"/>
      <c r="F9" s="108"/>
      <c r="H9" s="33"/>
    </row>
    <row r="10" spans="1:11" s="18" customFormat="1" x14ac:dyDescent="0.25">
      <c r="A10" s="33"/>
      <c r="B10" s="33"/>
      <c r="C10" s="33" t="s">
        <v>365</v>
      </c>
      <c r="D10" s="104" t="s">
        <v>430</v>
      </c>
      <c r="E10" s="104"/>
      <c r="F10" s="56" t="s">
        <v>1055</v>
      </c>
      <c r="H10" s="33"/>
    </row>
    <row r="11" spans="1:11" s="18" customFormat="1" x14ac:dyDescent="0.25">
      <c r="A11" s="33" t="s">
        <v>405</v>
      </c>
      <c r="B11" s="33"/>
      <c r="C11" s="33" t="s">
        <v>365</v>
      </c>
      <c r="D11" s="105"/>
      <c r="E11" s="105"/>
      <c r="F11" s="56" t="s">
        <v>403</v>
      </c>
      <c r="H11" s="33"/>
    </row>
    <row r="12" spans="1:11" x14ac:dyDescent="0.25">
      <c r="A12" s="33"/>
      <c r="B12" s="33"/>
      <c r="C12" s="33" t="s">
        <v>360</v>
      </c>
      <c r="D12" s="18"/>
      <c r="E12" s="18"/>
      <c r="H12" s="33"/>
    </row>
    <row r="13" spans="1:11" x14ac:dyDescent="0.25">
      <c r="A13" s="33" t="s">
        <v>1553</v>
      </c>
      <c r="B13" s="33" t="s">
        <v>432</v>
      </c>
      <c r="C13" s="33"/>
      <c r="D13" s="94" t="s">
        <v>1550</v>
      </c>
      <c r="E13" s="58" t="s">
        <v>448</v>
      </c>
      <c r="F13" s="43">
        <f>SUM(F14+F15)</f>
        <v>0</v>
      </c>
      <c r="H13" s="33"/>
    </row>
    <row r="14" spans="1:11" x14ac:dyDescent="0.25">
      <c r="A14" s="33" t="s">
        <v>1553</v>
      </c>
      <c r="B14" s="33" t="s">
        <v>433</v>
      </c>
      <c r="C14" s="33"/>
      <c r="D14" s="53" t="s">
        <v>1551</v>
      </c>
      <c r="E14" s="58" t="s">
        <v>449</v>
      </c>
      <c r="F14" s="44"/>
      <c r="H14" s="33"/>
    </row>
    <row r="15" spans="1:11" x14ac:dyDescent="0.25">
      <c r="A15" s="33" t="s">
        <v>1553</v>
      </c>
      <c r="B15" s="33" t="s">
        <v>1554</v>
      </c>
      <c r="C15" s="33"/>
      <c r="D15" s="59" t="s">
        <v>1552</v>
      </c>
      <c r="E15" s="58" t="s">
        <v>450</v>
      </c>
      <c r="F15" s="44"/>
      <c r="H15" s="33"/>
    </row>
    <row r="16" spans="1:11" x14ac:dyDescent="0.25">
      <c r="A16" s="33" t="s">
        <v>431</v>
      </c>
      <c r="B16" s="33" t="s">
        <v>432</v>
      </c>
      <c r="C16" s="33"/>
      <c r="D16" s="94" t="s">
        <v>1565</v>
      </c>
      <c r="E16" s="58" t="s">
        <v>451</v>
      </c>
      <c r="F16" s="43">
        <f>F17+F19+F20</f>
        <v>0</v>
      </c>
      <c r="H16" s="33"/>
    </row>
    <row r="17" spans="1:8" x14ac:dyDescent="0.25">
      <c r="A17" s="33" t="s">
        <v>431</v>
      </c>
      <c r="B17" s="33" t="s">
        <v>433</v>
      </c>
      <c r="C17" s="33"/>
      <c r="D17" s="53" t="s">
        <v>1573</v>
      </c>
      <c r="E17" s="58" t="s">
        <v>452</v>
      </c>
      <c r="F17" s="44"/>
      <c r="H17" s="33"/>
    </row>
    <row r="18" spans="1:8" x14ac:dyDescent="0.25">
      <c r="A18" s="33" t="s">
        <v>431</v>
      </c>
      <c r="B18" s="33" t="s">
        <v>434</v>
      </c>
      <c r="C18" s="33"/>
      <c r="D18" s="53" t="s">
        <v>406</v>
      </c>
      <c r="E18" s="58" t="s">
        <v>453</v>
      </c>
      <c r="F18" s="44"/>
      <c r="H18" s="33"/>
    </row>
    <row r="19" spans="1:8" x14ac:dyDescent="0.25">
      <c r="A19" s="33" t="s">
        <v>431</v>
      </c>
      <c r="B19" s="33" t="s">
        <v>1423</v>
      </c>
      <c r="C19" s="33"/>
      <c r="D19" s="53" t="s">
        <v>1574</v>
      </c>
      <c r="E19" s="58" t="s">
        <v>454</v>
      </c>
      <c r="F19" s="44"/>
      <c r="H19" s="33"/>
    </row>
    <row r="20" spans="1:8" x14ac:dyDescent="0.25">
      <c r="A20" s="33" t="s">
        <v>431</v>
      </c>
      <c r="B20" s="33" t="s">
        <v>1424</v>
      </c>
      <c r="C20" s="33"/>
      <c r="D20" s="53" t="s">
        <v>1438</v>
      </c>
      <c r="E20" s="58" t="s">
        <v>455</v>
      </c>
      <c r="F20" s="44"/>
      <c r="H20" s="33"/>
    </row>
    <row r="21" spans="1:8" x14ac:dyDescent="0.25">
      <c r="A21" s="33" t="s">
        <v>435</v>
      </c>
      <c r="B21" s="33" t="s">
        <v>447</v>
      </c>
      <c r="C21" s="33"/>
      <c r="D21" s="94" t="s">
        <v>1854</v>
      </c>
      <c r="E21" s="58" t="s">
        <v>456</v>
      </c>
      <c r="F21" s="43">
        <f>SUM(F22:F33)</f>
        <v>0</v>
      </c>
      <c r="H21" s="33"/>
    </row>
    <row r="22" spans="1:8" x14ac:dyDescent="0.25">
      <c r="A22" s="33" t="s">
        <v>435</v>
      </c>
      <c r="B22" s="33" t="s">
        <v>436</v>
      </c>
      <c r="C22" s="33"/>
      <c r="D22" s="53" t="s">
        <v>407</v>
      </c>
      <c r="E22" s="58" t="s">
        <v>457</v>
      </c>
      <c r="F22" s="44"/>
      <c r="H22" s="33"/>
    </row>
    <row r="23" spans="1:8" x14ac:dyDescent="0.25">
      <c r="A23" s="33" t="s">
        <v>435</v>
      </c>
      <c r="B23" s="33" t="s">
        <v>437</v>
      </c>
      <c r="C23" s="33"/>
      <c r="D23" s="53" t="s">
        <v>408</v>
      </c>
      <c r="E23" s="58" t="s">
        <v>458</v>
      </c>
      <c r="F23" s="44"/>
      <c r="H23" s="33"/>
    </row>
    <row r="24" spans="1:8" x14ac:dyDescent="0.25">
      <c r="A24" s="33" t="s">
        <v>435</v>
      </c>
      <c r="B24" s="33" t="s">
        <v>438</v>
      </c>
      <c r="C24" s="33"/>
      <c r="D24" s="53" t="s">
        <v>409</v>
      </c>
      <c r="E24" s="58" t="s">
        <v>459</v>
      </c>
      <c r="F24" s="44"/>
      <c r="H24" s="33"/>
    </row>
    <row r="25" spans="1:8" x14ac:dyDescent="0.25">
      <c r="A25" s="33" t="s">
        <v>435</v>
      </c>
      <c r="B25" s="33" t="s">
        <v>439</v>
      </c>
      <c r="C25" s="33"/>
      <c r="D25" s="53" t="s">
        <v>410</v>
      </c>
      <c r="E25" s="58" t="s">
        <v>460</v>
      </c>
      <c r="F25" s="44"/>
      <c r="H25" s="33"/>
    </row>
    <row r="26" spans="1:8" x14ac:dyDescent="0.25">
      <c r="A26" s="33" t="s">
        <v>435</v>
      </c>
      <c r="B26" s="33" t="s">
        <v>440</v>
      </c>
      <c r="C26" s="33"/>
      <c r="D26" s="53" t="s">
        <v>411</v>
      </c>
      <c r="E26" s="58" t="s">
        <v>461</v>
      </c>
      <c r="F26" s="44"/>
      <c r="H26" s="33"/>
    </row>
    <row r="27" spans="1:8" ht="30" x14ac:dyDescent="0.25">
      <c r="A27" s="33" t="s">
        <v>435</v>
      </c>
      <c r="B27" s="33" t="s">
        <v>441</v>
      </c>
      <c r="C27" s="33"/>
      <c r="D27" s="53" t="s">
        <v>1575</v>
      </c>
      <c r="E27" s="58" t="s">
        <v>462</v>
      </c>
      <c r="F27" s="44"/>
      <c r="H27" s="33"/>
    </row>
    <row r="28" spans="1:8" x14ac:dyDescent="0.25">
      <c r="A28" s="33" t="s">
        <v>435</v>
      </c>
      <c r="B28" s="33" t="s">
        <v>442</v>
      </c>
      <c r="C28" s="33"/>
      <c r="D28" s="53" t="s">
        <v>412</v>
      </c>
      <c r="E28" s="58" t="s">
        <v>463</v>
      </c>
      <c r="F28" s="44"/>
      <c r="H28" s="33"/>
    </row>
    <row r="29" spans="1:8" x14ac:dyDescent="0.25">
      <c r="A29" s="33" t="s">
        <v>435</v>
      </c>
      <c r="B29" s="33" t="s">
        <v>443</v>
      </c>
      <c r="C29" s="33"/>
      <c r="D29" s="53" t="s">
        <v>413</v>
      </c>
      <c r="E29" s="58" t="s">
        <v>464</v>
      </c>
      <c r="F29" s="44"/>
      <c r="H29" s="33"/>
    </row>
    <row r="30" spans="1:8" x14ac:dyDescent="0.25">
      <c r="A30" s="33" t="s">
        <v>435</v>
      </c>
      <c r="B30" s="33" t="s">
        <v>444</v>
      </c>
      <c r="C30" s="33"/>
      <c r="D30" s="53" t="s">
        <v>414</v>
      </c>
      <c r="E30" s="58" t="s">
        <v>465</v>
      </c>
      <c r="F30" s="44"/>
      <c r="H30" s="33"/>
    </row>
    <row r="31" spans="1:8" x14ac:dyDescent="0.25">
      <c r="A31" s="33" t="s">
        <v>435</v>
      </c>
      <c r="B31" s="33" t="s">
        <v>446</v>
      </c>
      <c r="C31" s="33"/>
      <c r="D31" s="53" t="s">
        <v>1566</v>
      </c>
      <c r="E31" s="58" t="s">
        <v>466</v>
      </c>
      <c r="F31" s="44"/>
      <c r="H31" s="33"/>
    </row>
    <row r="32" spans="1:8" x14ac:dyDescent="0.25">
      <c r="A32" s="33" t="s">
        <v>435</v>
      </c>
      <c r="B32" s="33" t="s">
        <v>1556</v>
      </c>
      <c r="C32" s="33"/>
      <c r="D32" s="53" t="s">
        <v>1555</v>
      </c>
      <c r="E32" s="58" t="s">
        <v>469</v>
      </c>
      <c r="F32" s="44"/>
      <c r="H32" s="33"/>
    </row>
    <row r="33" spans="1:8" x14ac:dyDescent="0.25">
      <c r="A33" s="33" t="s">
        <v>435</v>
      </c>
      <c r="B33" s="33" t="s">
        <v>445</v>
      </c>
      <c r="C33" s="33"/>
      <c r="D33" s="53" t="s">
        <v>1567</v>
      </c>
      <c r="E33" s="58" t="s">
        <v>470</v>
      </c>
      <c r="F33" s="44"/>
      <c r="H33" s="33"/>
    </row>
    <row r="34" spans="1:8" x14ac:dyDescent="0.25">
      <c r="A34" s="33" t="s">
        <v>502</v>
      </c>
      <c r="B34" s="33" t="s">
        <v>468</v>
      </c>
      <c r="C34" s="33"/>
      <c r="D34" s="94" t="s">
        <v>1855</v>
      </c>
      <c r="E34" s="58" t="s">
        <v>471</v>
      </c>
      <c r="F34" s="43">
        <f>SUM(F35,F43,F44,F49:F56)</f>
        <v>0</v>
      </c>
      <c r="H34" s="33"/>
    </row>
    <row r="35" spans="1:8" x14ac:dyDescent="0.25">
      <c r="A35" s="33" t="s">
        <v>467</v>
      </c>
      <c r="B35" s="33" t="s">
        <v>468</v>
      </c>
      <c r="C35" s="33"/>
      <c r="D35" s="94" t="s">
        <v>415</v>
      </c>
      <c r="E35" s="58" t="s">
        <v>472</v>
      </c>
      <c r="F35" s="43">
        <f>SUM(F36:F42)</f>
        <v>0</v>
      </c>
      <c r="H35" s="33"/>
    </row>
    <row r="36" spans="1:8" x14ac:dyDescent="0.25">
      <c r="A36" s="33" t="s">
        <v>467</v>
      </c>
      <c r="B36" s="33" t="s">
        <v>1559</v>
      </c>
      <c r="C36" s="33"/>
      <c r="D36" s="53" t="s">
        <v>1568</v>
      </c>
      <c r="E36" s="58" t="s">
        <v>473</v>
      </c>
      <c r="F36" s="44"/>
      <c r="H36" s="33"/>
    </row>
    <row r="37" spans="1:8" x14ac:dyDescent="0.25">
      <c r="A37" s="33" t="s">
        <v>467</v>
      </c>
      <c r="B37" s="33" t="s">
        <v>486</v>
      </c>
      <c r="C37" s="33"/>
      <c r="D37" s="60" t="s">
        <v>1569</v>
      </c>
      <c r="E37" s="58" t="s">
        <v>474</v>
      </c>
      <c r="F37" s="44"/>
      <c r="H37" s="33"/>
    </row>
    <row r="38" spans="1:8" x14ac:dyDescent="0.25">
      <c r="A38" s="33" t="s">
        <v>467</v>
      </c>
      <c r="B38" s="33" t="s">
        <v>487</v>
      </c>
      <c r="C38" s="33"/>
      <c r="D38" s="60" t="s">
        <v>1563</v>
      </c>
      <c r="E38" s="58" t="s">
        <v>475</v>
      </c>
      <c r="F38" s="44"/>
      <c r="H38" s="33"/>
    </row>
    <row r="39" spans="1:8" x14ac:dyDescent="0.25">
      <c r="A39" s="33" t="s">
        <v>467</v>
      </c>
      <c r="B39" s="33" t="s">
        <v>1560</v>
      </c>
      <c r="C39" s="33"/>
      <c r="D39" s="60" t="s">
        <v>1564</v>
      </c>
      <c r="E39" s="58" t="s">
        <v>476</v>
      </c>
      <c r="F39" s="44"/>
      <c r="H39" s="33"/>
    </row>
    <row r="40" spans="1:8" x14ac:dyDescent="0.25">
      <c r="A40" s="33" t="s">
        <v>467</v>
      </c>
      <c r="B40" s="33" t="s">
        <v>1561</v>
      </c>
      <c r="C40" s="33"/>
      <c r="D40" s="60" t="s">
        <v>1557</v>
      </c>
      <c r="E40" s="58" t="s">
        <v>477</v>
      </c>
      <c r="F40" s="44"/>
      <c r="H40" s="33"/>
    </row>
    <row r="41" spans="1:8" x14ac:dyDescent="0.25">
      <c r="A41" s="33" t="s">
        <v>467</v>
      </c>
      <c r="B41" s="33" t="s">
        <v>1562</v>
      </c>
      <c r="C41" s="33"/>
      <c r="D41" s="60" t="s">
        <v>1558</v>
      </c>
      <c r="E41" s="58" t="s">
        <v>478</v>
      </c>
      <c r="F41" s="44"/>
      <c r="H41" s="33"/>
    </row>
    <row r="42" spans="1:8" x14ac:dyDescent="0.25">
      <c r="A42" s="33" t="s">
        <v>467</v>
      </c>
      <c r="B42" s="33" t="s">
        <v>488</v>
      </c>
      <c r="C42" s="33"/>
      <c r="D42" s="60" t="s">
        <v>1570</v>
      </c>
      <c r="E42" s="58" t="s">
        <v>479</v>
      </c>
      <c r="F42" s="44"/>
      <c r="H42" s="33"/>
    </row>
    <row r="43" spans="1:8" x14ac:dyDescent="0.25">
      <c r="A43" s="33" t="s">
        <v>489</v>
      </c>
      <c r="B43" s="33" t="s">
        <v>468</v>
      </c>
      <c r="C43" s="33"/>
      <c r="D43" s="53" t="s">
        <v>416</v>
      </c>
      <c r="E43" s="58" t="s">
        <v>480</v>
      </c>
      <c r="F43" s="44"/>
      <c r="H43" s="33"/>
    </row>
    <row r="44" spans="1:8" x14ac:dyDescent="0.25">
      <c r="A44" s="33" t="s">
        <v>490</v>
      </c>
      <c r="B44" s="33" t="s">
        <v>468</v>
      </c>
      <c r="C44" s="33"/>
      <c r="D44" s="94" t="s">
        <v>417</v>
      </c>
      <c r="E44" s="58" t="s">
        <v>481</v>
      </c>
      <c r="F44" s="43">
        <f>SUM(F45:F48)</f>
        <v>0</v>
      </c>
      <c r="H44" s="33"/>
    </row>
    <row r="45" spans="1:8" x14ac:dyDescent="0.25">
      <c r="A45" s="33" t="s">
        <v>491</v>
      </c>
      <c r="B45" s="33" t="s">
        <v>468</v>
      </c>
      <c r="C45" s="33"/>
      <c r="D45" s="53" t="s">
        <v>1826</v>
      </c>
      <c r="E45" s="58" t="s">
        <v>482</v>
      </c>
      <c r="F45" s="44"/>
      <c r="H45" s="33"/>
    </row>
    <row r="46" spans="1:8" x14ac:dyDescent="0.25">
      <c r="A46" s="33" t="s">
        <v>492</v>
      </c>
      <c r="B46" s="33" t="s">
        <v>468</v>
      </c>
      <c r="C46" s="33"/>
      <c r="D46" s="60" t="s">
        <v>418</v>
      </c>
      <c r="E46" s="58" t="s">
        <v>483</v>
      </c>
      <c r="F46" s="44"/>
      <c r="H46" s="33"/>
    </row>
    <row r="47" spans="1:8" x14ac:dyDescent="0.25">
      <c r="A47" s="33" t="s">
        <v>493</v>
      </c>
      <c r="B47" s="33" t="s">
        <v>468</v>
      </c>
      <c r="C47" s="33"/>
      <c r="D47" s="60" t="s">
        <v>1846</v>
      </c>
      <c r="E47" s="58" t="s">
        <v>484</v>
      </c>
      <c r="F47" s="44"/>
      <c r="H47" s="33"/>
    </row>
    <row r="48" spans="1:8" x14ac:dyDescent="0.25">
      <c r="A48" s="33" t="s">
        <v>494</v>
      </c>
      <c r="B48" s="33" t="s">
        <v>468</v>
      </c>
      <c r="C48" s="33"/>
      <c r="D48" s="60" t="s">
        <v>419</v>
      </c>
      <c r="E48" s="58" t="s">
        <v>485</v>
      </c>
      <c r="F48" s="44"/>
      <c r="H48" s="33"/>
    </row>
    <row r="49" spans="1:8" x14ac:dyDescent="0.25">
      <c r="A49" s="33" t="s">
        <v>495</v>
      </c>
      <c r="B49" s="33" t="s">
        <v>468</v>
      </c>
      <c r="C49" s="33"/>
      <c r="D49" s="53" t="s">
        <v>420</v>
      </c>
      <c r="E49" s="58" t="s">
        <v>503</v>
      </c>
      <c r="F49" s="44"/>
      <c r="H49" s="33"/>
    </row>
    <row r="50" spans="1:8" x14ac:dyDescent="0.25">
      <c r="A50" s="33" t="s">
        <v>496</v>
      </c>
      <c r="B50" s="33" t="s">
        <v>468</v>
      </c>
      <c r="C50" s="33"/>
      <c r="D50" s="53" t="s">
        <v>1577</v>
      </c>
      <c r="E50" s="58" t="s">
        <v>504</v>
      </c>
      <c r="F50" s="44"/>
      <c r="H50" s="33"/>
    </row>
    <row r="51" spans="1:8" x14ac:dyDescent="0.25">
      <c r="A51" s="33" t="s">
        <v>497</v>
      </c>
      <c r="B51" s="33" t="s">
        <v>468</v>
      </c>
      <c r="C51" s="33"/>
      <c r="D51" s="53" t="s">
        <v>421</v>
      </c>
      <c r="E51" s="58" t="s">
        <v>512</v>
      </c>
      <c r="F51" s="44"/>
      <c r="H51" s="33"/>
    </row>
    <row r="52" spans="1:8" x14ac:dyDescent="0.25">
      <c r="A52" s="33" t="s">
        <v>1617</v>
      </c>
      <c r="B52" s="33" t="s">
        <v>468</v>
      </c>
      <c r="C52" s="33"/>
      <c r="D52" s="53" t="s">
        <v>1578</v>
      </c>
      <c r="E52" s="58" t="s">
        <v>513</v>
      </c>
      <c r="F52" s="44"/>
      <c r="H52" s="33"/>
    </row>
    <row r="53" spans="1:8" x14ac:dyDescent="0.25">
      <c r="A53" s="33" t="s">
        <v>498</v>
      </c>
      <c r="B53" s="33" t="s">
        <v>468</v>
      </c>
      <c r="C53" s="33"/>
      <c r="D53" s="53" t="s">
        <v>1579</v>
      </c>
      <c r="E53" s="58" t="s">
        <v>514</v>
      </c>
      <c r="F53" s="44"/>
      <c r="H53" s="33"/>
    </row>
    <row r="54" spans="1:8" x14ac:dyDescent="0.25">
      <c r="A54" s="33" t="s">
        <v>499</v>
      </c>
      <c r="B54" s="33" t="s">
        <v>468</v>
      </c>
      <c r="C54" s="33"/>
      <c r="D54" s="53" t="s">
        <v>1580</v>
      </c>
      <c r="E54" s="58" t="s">
        <v>515</v>
      </c>
      <c r="F54" s="44"/>
      <c r="H54" s="33"/>
    </row>
    <row r="55" spans="1:8" x14ac:dyDescent="0.25">
      <c r="A55" s="33" t="s">
        <v>500</v>
      </c>
      <c r="B55" s="33" t="s">
        <v>468</v>
      </c>
      <c r="C55" s="33"/>
      <c r="D55" s="53" t="s">
        <v>1581</v>
      </c>
      <c r="E55" s="58" t="s">
        <v>516</v>
      </c>
      <c r="F55" s="44"/>
      <c r="H55" s="33"/>
    </row>
    <row r="56" spans="1:8" x14ac:dyDescent="0.25">
      <c r="A56" s="33" t="s">
        <v>501</v>
      </c>
      <c r="B56" s="33" t="s">
        <v>468</v>
      </c>
      <c r="C56" s="33"/>
      <c r="D56" s="53" t="s">
        <v>1856</v>
      </c>
      <c r="E56" s="58" t="s">
        <v>517</v>
      </c>
      <c r="F56" s="44"/>
      <c r="H56" s="33"/>
    </row>
    <row r="57" spans="1:8" x14ac:dyDescent="0.25">
      <c r="A57" s="33" t="s">
        <v>502</v>
      </c>
      <c r="B57" s="33" t="s">
        <v>544</v>
      </c>
      <c r="C57" s="33"/>
      <c r="D57" s="94" t="s">
        <v>1857</v>
      </c>
      <c r="E57" s="58" t="s">
        <v>518</v>
      </c>
      <c r="F57" s="43">
        <f>SUM(F58,F59,F62,F67,F68,F69,F77,F85:F93)</f>
        <v>0</v>
      </c>
      <c r="H57" s="33"/>
    </row>
    <row r="58" spans="1:8" x14ac:dyDescent="0.25">
      <c r="A58" s="33" t="s">
        <v>505</v>
      </c>
      <c r="B58" s="33" t="s">
        <v>544</v>
      </c>
      <c r="C58" s="33"/>
      <c r="D58" s="53" t="s">
        <v>2010</v>
      </c>
      <c r="E58" s="58" t="s">
        <v>519</v>
      </c>
      <c r="F58" s="44"/>
      <c r="H58" s="33"/>
    </row>
    <row r="59" spans="1:8" x14ac:dyDescent="0.25">
      <c r="A59" s="33" t="s">
        <v>506</v>
      </c>
      <c r="B59" s="33" t="s">
        <v>544</v>
      </c>
      <c r="C59" s="33"/>
      <c r="D59" s="94" t="s">
        <v>2136</v>
      </c>
      <c r="E59" s="58" t="s">
        <v>520</v>
      </c>
      <c r="F59" s="43">
        <f>F60+F61</f>
        <v>0</v>
      </c>
      <c r="H59" s="33"/>
    </row>
    <row r="60" spans="1:8" s="30" customFormat="1" x14ac:dyDescent="0.25">
      <c r="A60" s="33" t="s">
        <v>506</v>
      </c>
      <c r="B60" s="33" t="s">
        <v>2030</v>
      </c>
      <c r="C60" s="33"/>
      <c r="D60" s="53" t="s">
        <v>2028</v>
      </c>
      <c r="E60" s="58" t="s">
        <v>521</v>
      </c>
      <c r="F60" s="44"/>
      <c r="H60" s="33"/>
    </row>
    <row r="61" spans="1:8" s="30" customFormat="1" x14ac:dyDescent="0.25">
      <c r="A61" s="33" t="s">
        <v>506</v>
      </c>
      <c r="B61" s="33" t="s">
        <v>2031</v>
      </c>
      <c r="C61" s="33"/>
      <c r="D61" s="53" t="s">
        <v>2029</v>
      </c>
      <c r="E61" s="58" t="s">
        <v>522</v>
      </c>
      <c r="F61" s="44"/>
      <c r="H61" s="33"/>
    </row>
    <row r="62" spans="1:8" x14ac:dyDescent="0.25">
      <c r="A62" s="33" t="s">
        <v>490</v>
      </c>
      <c r="B62" s="33" t="s">
        <v>544</v>
      </c>
      <c r="C62" s="33"/>
      <c r="D62" s="94" t="s">
        <v>417</v>
      </c>
      <c r="E62" s="58" t="s">
        <v>523</v>
      </c>
      <c r="F62" s="43">
        <f>SUM(F63:F66)</f>
        <v>0</v>
      </c>
      <c r="H62" s="33"/>
    </row>
    <row r="63" spans="1:8" x14ac:dyDescent="0.25">
      <c r="A63" s="33" t="s">
        <v>491</v>
      </c>
      <c r="B63" s="33" t="s">
        <v>544</v>
      </c>
      <c r="C63" s="33"/>
      <c r="D63" s="53" t="s">
        <v>1826</v>
      </c>
      <c r="E63" s="58" t="s">
        <v>524</v>
      </c>
      <c r="F63" s="44"/>
      <c r="H63" s="33"/>
    </row>
    <row r="64" spans="1:8" x14ac:dyDescent="0.25">
      <c r="A64" s="33" t="s">
        <v>492</v>
      </c>
      <c r="B64" s="33" t="s">
        <v>544</v>
      </c>
      <c r="C64" s="33"/>
      <c r="D64" s="60" t="s">
        <v>418</v>
      </c>
      <c r="E64" s="58" t="s">
        <v>525</v>
      </c>
      <c r="F64" s="44"/>
      <c r="H64" s="33"/>
    </row>
    <row r="65" spans="1:8" x14ac:dyDescent="0.25">
      <c r="A65" s="33" t="s">
        <v>493</v>
      </c>
      <c r="B65" s="33" t="s">
        <v>544</v>
      </c>
      <c r="C65" s="33"/>
      <c r="D65" s="60" t="s">
        <v>1576</v>
      </c>
      <c r="E65" s="58" t="s">
        <v>526</v>
      </c>
      <c r="F65" s="44"/>
      <c r="H65" s="33"/>
    </row>
    <row r="66" spans="1:8" x14ac:dyDescent="0.25">
      <c r="A66" s="33" t="s">
        <v>494</v>
      </c>
      <c r="B66" s="33" t="s">
        <v>544</v>
      </c>
      <c r="C66" s="33"/>
      <c r="D66" s="60" t="s">
        <v>419</v>
      </c>
      <c r="E66" s="58" t="s">
        <v>527</v>
      </c>
      <c r="F66" s="44"/>
      <c r="H66" s="33"/>
    </row>
    <row r="67" spans="1:8" x14ac:dyDescent="0.25">
      <c r="A67" s="33" t="s">
        <v>495</v>
      </c>
      <c r="B67" s="33" t="s">
        <v>544</v>
      </c>
      <c r="C67" s="33"/>
      <c r="D67" s="53" t="s">
        <v>420</v>
      </c>
      <c r="E67" s="58" t="s">
        <v>528</v>
      </c>
      <c r="F67" s="44"/>
      <c r="H67" s="33"/>
    </row>
    <row r="68" spans="1:8" x14ac:dyDescent="0.25">
      <c r="A68" s="33" t="s">
        <v>1617</v>
      </c>
      <c r="B68" s="33" t="s">
        <v>544</v>
      </c>
      <c r="C68" s="33"/>
      <c r="D68" s="53" t="s">
        <v>1582</v>
      </c>
      <c r="E68" s="58" t="s">
        <v>529</v>
      </c>
      <c r="F68" s="44"/>
      <c r="H68" s="33"/>
    </row>
    <row r="69" spans="1:8" x14ac:dyDescent="0.25">
      <c r="A69" s="33" t="s">
        <v>507</v>
      </c>
      <c r="B69" s="33" t="s">
        <v>544</v>
      </c>
      <c r="C69" s="33"/>
      <c r="D69" s="94" t="s">
        <v>1583</v>
      </c>
      <c r="E69" s="58" t="s">
        <v>530</v>
      </c>
      <c r="F69" s="43">
        <f>SUM(F70:F76)</f>
        <v>0</v>
      </c>
      <c r="H69" s="33"/>
    </row>
    <row r="70" spans="1:8" x14ac:dyDescent="0.25">
      <c r="A70" s="33" t="s">
        <v>507</v>
      </c>
      <c r="B70" s="33" t="s">
        <v>1618</v>
      </c>
      <c r="C70" s="33"/>
      <c r="D70" s="53" t="s">
        <v>1827</v>
      </c>
      <c r="E70" s="58" t="s">
        <v>531</v>
      </c>
      <c r="F70" s="44"/>
      <c r="H70" s="33"/>
    </row>
    <row r="71" spans="1:8" x14ac:dyDescent="0.25">
      <c r="A71" s="33" t="s">
        <v>507</v>
      </c>
      <c r="B71" s="33" t="s">
        <v>546</v>
      </c>
      <c r="C71" s="33"/>
      <c r="D71" s="60" t="s">
        <v>1584</v>
      </c>
      <c r="E71" s="58" t="s">
        <v>532</v>
      </c>
      <c r="F71" s="44"/>
      <c r="H71" s="33"/>
    </row>
    <row r="72" spans="1:8" x14ac:dyDescent="0.25">
      <c r="A72" s="33" t="s">
        <v>507</v>
      </c>
      <c r="B72" s="33" t="s">
        <v>547</v>
      </c>
      <c r="C72" s="33"/>
      <c r="D72" s="60" t="s">
        <v>1585</v>
      </c>
      <c r="E72" s="58" t="s">
        <v>533</v>
      </c>
      <c r="F72" s="44"/>
      <c r="H72" s="33"/>
    </row>
    <row r="73" spans="1:8" x14ac:dyDescent="0.25">
      <c r="A73" s="33" t="s">
        <v>507</v>
      </c>
      <c r="B73" s="33" t="s">
        <v>1619</v>
      </c>
      <c r="C73" s="33"/>
      <c r="D73" s="60" t="s">
        <v>1586</v>
      </c>
      <c r="E73" s="58" t="s">
        <v>534</v>
      </c>
      <c r="F73" s="44"/>
      <c r="H73" s="33"/>
    </row>
    <row r="74" spans="1:8" x14ac:dyDescent="0.25">
      <c r="A74" s="33" t="s">
        <v>507</v>
      </c>
      <c r="B74" s="33" t="s">
        <v>1620</v>
      </c>
      <c r="C74" s="33"/>
      <c r="D74" s="60" t="s">
        <v>1587</v>
      </c>
      <c r="E74" s="58" t="s">
        <v>535</v>
      </c>
      <c r="F74" s="44"/>
      <c r="H74" s="33"/>
    </row>
    <row r="75" spans="1:8" x14ac:dyDescent="0.25">
      <c r="A75" s="33" t="s">
        <v>507</v>
      </c>
      <c r="B75" s="33" t="s">
        <v>1621</v>
      </c>
      <c r="C75" s="33"/>
      <c r="D75" s="60" t="s">
        <v>1588</v>
      </c>
      <c r="E75" s="58" t="s">
        <v>536</v>
      </c>
      <c r="F75" s="44"/>
      <c r="H75" s="33"/>
    </row>
    <row r="76" spans="1:8" x14ac:dyDescent="0.25">
      <c r="A76" s="33" t="s">
        <v>507</v>
      </c>
      <c r="B76" s="33" t="s">
        <v>548</v>
      </c>
      <c r="C76" s="33"/>
      <c r="D76" s="60" t="s">
        <v>1589</v>
      </c>
      <c r="E76" s="58" t="s">
        <v>537</v>
      </c>
      <c r="F76" s="44"/>
      <c r="H76" s="33"/>
    </row>
    <row r="77" spans="1:8" x14ac:dyDescent="0.25">
      <c r="A77" s="33" t="s">
        <v>467</v>
      </c>
      <c r="B77" s="33" t="s">
        <v>544</v>
      </c>
      <c r="C77" s="33"/>
      <c r="D77" s="94" t="s">
        <v>1590</v>
      </c>
      <c r="E77" s="58" t="s">
        <v>538</v>
      </c>
      <c r="F77" s="43">
        <f>SUM(F78:F84)</f>
        <v>0</v>
      </c>
      <c r="H77" s="33"/>
    </row>
    <row r="78" spans="1:8" x14ac:dyDescent="0.25">
      <c r="A78" s="33" t="s">
        <v>467</v>
      </c>
      <c r="B78" s="33" t="s">
        <v>1618</v>
      </c>
      <c r="C78" s="33"/>
      <c r="D78" s="53" t="s">
        <v>1827</v>
      </c>
      <c r="E78" s="58" t="s">
        <v>539</v>
      </c>
      <c r="F78" s="44"/>
      <c r="H78" s="33"/>
    </row>
    <row r="79" spans="1:8" x14ac:dyDescent="0.25">
      <c r="A79" s="33" t="s">
        <v>467</v>
      </c>
      <c r="B79" s="33" t="s">
        <v>546</v>
      </c>
      <c r="C79" s="33"/>
      <c r="D79" s="60" t="s">
        <v>1584</v>
      </c>
      <c r="E79" s="58" t="s">
        <v>540</v>
      </c>
      <c r="F79" s="44"/>
      <c r="H79" s="33"/>
    </row>
    <row r="80" spans="1:8" x14ac:dyDescent="0.25">
      <c r="A80" s="33" t="s">
        <v>467</v>
      </c>
      <c r="B80" s="33" t="s">
        <v>547</v>
      </c>
      <c r="C80" s="33"/>
      <c r="D80" s="60" t="s">
        <v>1585</v>
      </c>
      <c r="E80" s="58" t="s">
        <v>541</v>
      </c>
      <c r="F80" s="44"/>
      <c r="H80" s="33"/>
    </row>
    <row r="81" spans="1:8" x14ac:dyDescent="0.25">
      <c r="A81" s="33" t="s">
        <v>467</v>
      </c>
      <c r="B81" s="33" t="s">
        <v>1619</v>
      </c>
      <c r="C81" s="33"/>
      <c r="D81" s="60" t="s">
        <v>1586</v>
      </c>
      <c r="E81" s="58" t="s">
        <v>542</v>
      </c>
      <c r="F81" s="44"/>
      <c r="H81" s="33"/>
    </row>
    <row r="82" spans="1:8" x14ac:dyDescent="0.25">
      <c r="A82" s="33" t="s">
        <v>467</v>
      </c>
      <c r="B82" s="33" t="s">
        <v>1620</v>
      </c>
      <c r="C82" s="33"/>
      <c r="D82" s="60" t="s">
        <v>1587</v>
      </c>
      <c r="E82" s="58" t="s">
        <v>543</v>
      </c>
      <c r="F82" s="44"/>
      <c r="H82" s="33"/>
    </row>
    <row r="83" spans="1:8" x14ac:dyDescent="0.25">
      <c r="A83" s="33" t="s">
        <v>467</v>
      </c>
      <c r="B83" s="33" t="s">
        <v>1621</v>
      </c>
      <c r="C83" s="33"/>
      <c r="D83" s="60" t="s">
        <v>1588</v>
      </c>
      <c r="E83" s="58" t="s">
        <v>552</v>
      </c>
      <c r="F83" s="44"/>
      <c r="H83" s="33"/>
    </row>
    <row r="84" spans="1:8" x14ac:dyDescent="0.25">
      <c r="A84" s="33" t="s">
        <v>467</v>
      </c>
      <c r="B84" s="33" t="s">
        <v>548</v>
      </c>
      <c r="C84" s="33"/>
      <c r="D84" s="60" t="s">
        <v>1839</v>
      </c>
      <c r="E84" s="58" t="s">
        <v>553</v>
      </c>
      <c r="F84" s="44"/>
      <c r="H84" s="33"/>
    </row>
    <row r="85" spans="1:8" ht="60" x14ac:dyDescent="0.25">
      <c r="A85" s="33" t="s">
        <v>508</v>
      </c>
      <c r="B85" s="33" t="s">
        <v>544</v>
      </c>
      <c r="C85" s="33"/>
      <c r="D85" s="53" t="s">
        <v>1840</v>
      </c>
      <c r="E85" s="58" t="s">
        <v>554</v>
      </c>
      <c r="F85" s="44"/>
      <c r="H85" s="33"/>
    </row>
    <row r="86" spans="1:8" x14ac:dyDescent="0.25">
      <c r="A86" s="33" t="s">
        <v>509</v>
      </c>
      <c r="B86" s="33" t="s">
        <v>544</v>
      </c>
      <c r="C86" s="33"/>
      <c r="D86" s="53" t="s">
        <v>1591</v>
      </c>
      <c r="E86" s="58" t="s">
        <v>555</v>
      </c>
      <c r="F86" s="44"/>
      <c r="H86" s="33"/>
    </row>
    <row r="87" spans="1:8" x14ac:dyDescent="0.25">
      <c r="A87" s="33" t="s">
        <v>496</v>
      </c>
      <c r="B87" s="33" t="s">
        <v>544</v>
      </c>
      <c r="C87" s="33"/>
      <c r="D87" s="53" t="s">
        <v>1592</v>
      </c>
      <c r="E87" s="58" t="s">
        <v>556</v>
      </c>
      <c r="F87" s="44"/>
      <c r="H87" s="33"/>
    </row>
    <row r="88" spans="1:8" x14ac:dyDescent="0.25">
      <c r="A88" s="33" t="s">
        <v>497</v>
      </c>
      <c r="B88" s="33" t="s">
        <v>544</v>
      </c>
      <c r="C88" s="33"/>
      <c r="D88" s="53" t="s">
        <v>1593</v>
      </c>
      <c r="E88" s="58" t="s">
        <v>557</v>
      </c>
      <c r="F88" s="44"/>
      <c r="H88" s="33"/>
    </row>
    <row r="89" spans="1:8" x14ac:dyDescent="0.25">
      <c r="A89" s="33" t="s">
        <v>510</v>
      </c>
      <c r="B89" s="33" t="s">
        <v>544</v>
      </c>
      <c r="C89" s="33"/>
      <c r="D89" s="53" t="s">
        <v>1594</v>
      </c>
      <c r="E89" s="58" t="s">
        <v>558</v>
      </c>
      <c r="F89" s="44"/>
      <c r="H89" s="33"/>
    </row>
    <row r="90" spans="1:8" x14ac:dyDescent="0.25">
      <c r="A90" s="33" t="s">
        <v>499</v>
      </c>
      <c r="B90" s="33" t="s">
        <v>544</v>
      </c>
      <c r="C90" s="33"/>
      <c r="D90" s="53" t="s">
        <v>1595</v>
      </c>
      <c r="E90" s="58" t="s">
        <v>559</v>
      </c>
      <c r="F90" s="44"/>
      <c r="H90" s="33"/>
    </row>
    <row r="91" spans="1:8" x14ac:dyDescent="0.25">
      <c r="A91" s="33" t="s">
        <v>511</v>
      </c>
      <c r="B91" s="33" t="s">
        <v>544</v>
      </c>
      <c r="C91" s="33"/>
      <c r="D91" s="53" t="s">
        <v>1596</v>
      </c>
      <c r="E91" s="58" t="s">
        <v>560</v>
      </c>
      <c r="F91" s="44"/>
      <c r="H91" s="33"/>
    </row>
    <row r="92" spans="1:8" x14ac:dyDescent="0.25">
      <c r="A92" s="33" t="s">
        <v>500</v>
      </c>
      <c r="B92" s="33" t="s">
        <v>544</v>
      </c>
      <c r="C92" s="33"/>
      <c r="D92" s="53" t="s">
        <v>1848</v>
      </c>
      <c r="E92" s="58" t="s">
        <v>561</v>
      </c>
      <c r="F92" s="44"/>
      <c r="H92" s="33"/>
    </row>
    <row r="93" spans="1:8" x14ac:dyDescent="0.25">
      <c r="A93" s="33" t="s">
        <v>501</v>
      </c>
      <c r="B93" s="33" t="s">
        <v>544</v>
      </c>
      <c r="C93" s="33"/>
      <c r="D93" s="53" t="s">
        <v>1849</v>
      </c>
      <c r="E93" s="58" t="s">
        <v>562</v>
      </c>
      <c r="F93" s="44"/>
      <c r="H93" s="33"/>
    </row>
    <row r="94" spans="1:8" x14ac:dyDescent="0.25">
      <c r="A94" s="33" t="s">
        <v>502</v>
      </c>
      <c r="B94" s="33" t="s">
        <v>545</v>
      </c>
      <c r="C94" s="33"/>
      <c r="D94" s="94" t="s">
        <v>1847</v>
      </c>
      <c r="E94" s="58" t="s">
        <v>563</v>
      </c>
      <c r="F94" s="43">
        <f>SUM(F34,F57)</f>
        <v>0</v>
      </c>
      <c r="H94" s="33"/>
    </row>
    <row r="95" spans="1:8" x14ac:dyDescent="0.25">
      <c r="A95" s="33" t="s">
        <v>502</v>
      </c>
      <c r="B95" s="33" t="s">
        <v>549</v>
      </c>
      <c r="C95" s="33"/>
      <c r="D95" s="53" t="s">
        <v>422</v>
      </c>
      <c r="E95" s="58" t="s">
        <v>564</v>
      </c>
      <c r="F95" s="44"/>
      <c r="H95" s="33"/>
    </row>
    <row r="96" spans="1:8" x14ac:dyDescent="0.25">
      <c r="A96" s="33" t="s">
        <v>502</v>
      </c>
      <c r="B96" s="33" t="s">
        <v>550</v>
      </c>
      <c r="C96" s="33"/>
      <c r="D96" s="54" t="s">
        <v>423</v>
      </c>
      <c r="E96" s="58" t="s">
        <v>565</v>
      </c>
      <c r="F96" s="44"/>
      <c r="H96" s="33"/>
    </row>
    <row r="97" spans="1:8" x14ac:dyDescent="0.25">
      <c r="A97" s="33" t="s">
        <v>502</v>
      </c>
      <c r="B97" s="33" t="s">
        <v>551</v>
      </c>
      <c r="C97" s="33"/>
      <c r="D97" s="53" t="s">
        <v>424</v>
      </c>
      <c r="E97" s="58" t="s">
        <v>1416</v>
      </c>
      <c r="F97" s="44"/>
      <c r="H97" s="33"/>
    </row>
    <row r="98" spans="1:8" x14ac:dyDescent="0.25">
      <c r="A98" s="33" t="s">
        <v>571</v>
      </c>
      <c r="B98" s="33"/>
      <c r="C98" s="33"/>
      <c r="D98" s="94" t="s">
        <v>1850</v>
      </c>
      <c r="E98" s="58" t="s">
        <v>1602</v>
      </c>
      <c r="F98" s="43">
        <f>SUM(F99:F103)</f>
        <v>0</v>
      </c>
      <c r="H98" s="33"/>
    </row>
    <row r="99" spans="1:8" x14ac:dyDescent="0.25">
      <c r="A99" s="33" t="s">
        <v>566</v>
      </c>
      <c r="B99" s="33"/>
      <c r="C99" s="33"/>
      <c r="D99" s="53" t="s">
        <v>425</v>
      </c>
      <c r="E99" s="58" t="s">
        <v>1603</v>
      </c>
      <c r="F99" s="44"/>
      <c r="H99" s="33"/>
    </row>
    <row r="100" spans="1:8" x14ac:dyDescent="0.25">
      <c r="A100" s="33" t="s">
        <v>567</v>
      </c>
      <c r="B100" s="33"/>
      <c r="C100" s="33"/>
      <c r="D100" s="53" t="s">
        <v>426</v>
      </c>
      <c r="E100" s="58" t="s">
        <v>1604</v>
      </c>
      <c r="F100" s="44"/>
      <c r="H100" s="33"/>
    </row>
    <row r="101" spans="1:8" x14ac:dyDescent="0.25">
      <c r="A101" s="33" t="s">
        <v>568</v>
      </c>
      <c r="B101" s="33"/>
      <c r="C101" s="33"/>
      <c r="D101" s="53" t="s">
        <v>427</v>
      </c>
      <c r="E101" s="58" t="s">
        <v>1605</v>
      </c>
      <c r="F101" s="44"/>
      <c r="H101" s="33"/>
    </row>
    <row r="102" spans="1:8" x14ac:dyDescent="0.25">
      <c r="A102" s="33" t="s">
        <v>569</v>
      </c>
      <c r="B102" s="33"/>
      <c r="C102" s="33"/>
      <c r="D102" s="53" t="s">
        <v>428</v>
      </c>
      <c r="E102" s="58" t="s">
        <v>1606</v>
      </c>
      <c r="F102" s="44"/>
      <c r="H102" s="33"/>
    </row>
    <row r="103" spans="1:8" x14ac:dyDescent="0.25">
      <c r="A103" s="33" t="s">
        <v>570</v>
      </c>
      <c r="B103" s="33"/>
      <c r="C103" s="33"/>
      <c r="D103" s="53" t="s">
        <v>429</v>
      </c>
      <c r="E103" s="58" t="s">
        <v>1607</v>
      </c>
      <c r="F103" s="44"/>
      <c r="H103" s="33"/>
    </row>
    <row r="104" spans="1:8" x14ac:dyDescent="0.25">
      <c r="A104" s="33" t="s">
        <v>1390</v>
      </c>
      <c r="B104" s="33"/>
      <c r="C104" s="33"/>
      <c r="D104" s="94" t="s">
        <v>1851</v>
      </c>
      <c r="E104" s="58" t="s">
        <v>1608</v>
      </c>
      <c r="F104" s="43">
        <f>SUM(F105:F112)</f>
        <v>0</v>
      </c>
      <c r="H104" s="33"/>
    </row>
    <row r="105" spans="1:8" x14ac:dyDescent="0.25">
      <c r="A105" s="33" t="s">
        <v>578</v>
      </c>
      <c r="B105" s="33"/>
      <c r="C105" s="33"/>
      <c r="D105" s="53" t="s">
        <v>1597</v>
      </c>
      <c r="E105" s="58" t="s">
        <v>1609</v>
      </c>
      <c r="F105" s="44"/>
      <c r="H105" s="33"/>
    </row>
    <row r="106" spans="1:8" x14ac:dyDescent="0.25">
      <c r="A106" s="33" t="s">
        <v>574</v>
      </c>
      <c r="B106" s="33" t="s">
        <v>2004</v>
      </c>
      <c r="C106" s="33"/>
      <c r="D106" s="53" t="s">
        <v>1598</v>
      </c>
      <c r="E106" s="58" t="s">
        <v>1610</v>
      </c>
      <c r="F106" s="44"/>
      <c r="H106" s="33"/>
    </row>
    <row r="107" spans="1:8" x14ac:dyDescent="0.25">
      <c r="A107" s="33" t="s">
        <v>577</v>
      </c>
      <c r="B107" s="33"/>
      <c r="C107" s="33"/>
      <c r="D107" s="53" t="s">
        <v>1599</v>
      </c>
      <c r="E107" s="58" t="s">
        <v>1611</v>
      </c>
      <c r="F107" s="44"/>
      <c r="H107" s="33"/>
    </row>
    <row r="108" spans="1:8" x14ac:dyDescent="0.25">
      <c r="A108" s="33" t="s">
        <v>1391</v>
      </c>
      <c r="B108" s="33"/>
      <c r="C108" s="33"/>
      <c r="D108" s="53" t="s">
        <v>2005</v>
      </c>
      <c r="E108" s="58" t="s">
        <v>1612</v>
      </c>
      <c r="F108" s="44"/>
      <c r="H108" s="33"/>
    </row>
    <row r="109" spans="1:8" x14ac:dyDescent="0.25">
      <c r="A109" s="33" t="s">
        <v>572</v>
      </c>
      <c r="B109" s="33"/>
      <c r="C109" s="33"/>
      <c r="D109" s="53" t="s">
        <v>2006</v>
      </c>
      <c r="E109" s="58" t="s">
        <v>1613</v>
      </c>
      <c r="F109" s="44"/>
      <c r="H109" s="33"/>
    </row>
    <row r="110" spans="1:8" x14ac:dyDescent="0.25">
      <c r="A110" s="33" t="s">
        <v>573</v>
      </c>
      <c r="B110" s="33"/>
      <c r="C110" s="33"/>
      <c r="D110" s="53" t="s">
        <v>2007</v>
      </c>
      <c r="E110" s="58" t="s">
        <v>1614</v>
      </c>
      <c r="F110" s="44"/>
      <c r="H110" s="33"/>
    </row>
    <row r="111" spans="1:8" x14ac:dyDescent="0.25">
      <c r="A111" s="33" t="s">
        <v>576</v>
      </c>
      <c r="B111" s="33"/>
      <c r="C111" s="33"/>
      <c r="D111" s="53" t="s">
        <v>2008</v>
      </c>
      <c r="E111" s="58" t="s">
        <v>1615</v>
      </c>
      <c r="F111" s="44"/>
      <c r="H111" s="33"/>
    </row>
    <row r="112" spans="1:8" x14ac:dyDescent="0.25">
      <c r="A112" s="33" t="s">
        <v>575</v>
      </c>
      <c r="B112" s="33"/>
      <c r="C112" s="33"/>
      <c r="D112" s="53" t="s">
        <v>1600</v>
      </c>
      <c r="E112" s="58" t="s">
        <v>1616</v>
      </c>
      <c r="F112" s="44"/>
      <c r="H112" s="33"/>
    </row>
    <row r="113" spans="1:8" x14ac:dyDescent="0.25">
      <c r="A113" s="33" t="s">
        <v>1258</v>
      </c>
      <c r="B113" s="33" t="s">
        <v>1270</v>
      </c>
      <c r="C113" s="33"/>
      <c r="D113" s="53" t="s">
        <v>1852</v>
      </c>
      <c r="E113" s="58" t="s">
        <v>1845</v>
      </c>
      <c r="F113" s="44"/>
      <c r="H113" s="33"/>
    </row>
    <row r="114" spans="1:8" s="22" customFormat="1" x14ac:dyDescent="0.25">
      <c r="A114" s="33" t="s">
        <v>1853</v>
      </c>
      <c r="B114" s="33"/>
      <c r="C114" s="33"/>
      <c r="D114" s="53" t="s">
        <v>2009</v>
      </c>
      <c r="E114" s="58" t="s">
        <v>2032</v>
      </c>
      <c r="F114" s="44"/>
      <c r="H114" s="33"/>
    </row>
    <row r="115" spans="1:8" x14ac:dyDescent="0.25">
      <c r="A115" s="33" t="s">
        <v>579</v>
      </c>
      <c r="B115" s="33"/>
      <c r="C115" s="33"/>
      <c r="D115" s="94" t="s">
        <v>1601</v>
      </c>
      <c r="E115" s="58" t="s">
        <v>2033</v>
      </c>
      <c r="F115" s="43">
        <f>F16+F21+F34+F57+F98+F104+F113+F114</f>
        <v>0</v>
      </c>
      <c r="H115" s="33"/>
    </row>
    <row r="116" spans="1:8" x14ac:dyDescent="0.25">
      <c r="A116" s="33"/>
      <c r="B116" s="33"/>
      <c r="C116" s="33" t="s">
        <v>360</v>
      </c>
      <c r="D116" s="18"/>
      <c r="E116" s="18"/>
      <c r="H116" s="33"/>
    </row>
    <row r="117" spans="1:8" x14ac:dyDescent="0.25">
      <c r="A117" s="33"/>
      <c r="B117" s="33"/>
      <c r="C117" s="33" t="s">
        <v>363</v>
      </c>
      <c r="D117" s="33"/>
      <c r="E117" s="33"/>
      <c r="F117" s="33"/>
      <c r="G117" s="33"/>
      <c r="H117" s="33" t="s">
        <v>364</v>
      </c>
    </row>
  </sheetData>
  <mergeCells count="5">
    <mergeCell ref="D9:F9"/>
    <mergeCell ref="E10:E11"/>
    <mergeCell ref="D10:D11"/>
    <mergeCell ref="E1:K1"/>
    <mergeCell ref="D3:F3"/>
  </mergeCells>
  <dataValidations count="1">
    <dataValidation type="decimal" allowBlank="1" showInputMessage="1" showErrorMessage="1" errorTitle="Input Error" error="Please enter a non-negative value between 0 and 999999999999999" sqref="F13:F115">
      <formula1>0</formula1>
      <formula2>999999999999999</formula2>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K69"/>
  <sheetViews>
    <sheetView showGridLines="0" topLeftCell="D1" workbookViewId="0">
      <selection activeCell="F10" sqref="F10"/>
    </sheetView>
  </sheetViews>
  <sheetFormatPr defaultRowHeight="15" x14ac:dyDescent="0.25"/>
  <cols>
    <col min="1" max="1" width="0.140625" hidden="1" customWidth="1"/>
    <col min="2" max="2" width="0.28515625" hidden="1" customWidth="1"/>
    <col min="3" max="3" width="16.140625" hidden="1" customWidth="1"/>
    <col min="4" max="4" width="70.85546875" customWidth="1"/>
    <col min="6" max="6" width="20.7109375" customWidth="1"/>
  </cols>
  <sheetData>
    <row r="1" spans="1:11" ht="35.1" customHeight="1" x14ac:dyDescent="0.25">
      <c r="A1" s="15" t="s">
        <v>1622</v>
      </c>
      <c r="E1" s="102" t="s">
        <v>2094</v>
      </c>
      <c r="F1" s="103"/>
      <c r="G1" s="103"/>
      <c r="H1" s="103"/>
      <c r="I1" s="103"/>
      <c r="J1" s="103"/>
      <c r="K1" s="103"/>
    </row>
    <row r="3" spans="1:11" ht="18.75" x14ac:dyDescent="0.25">
      <c r="D3" s="112" t="s">
        <v>2162</v>
      </c>
      <c r="E3" s="113"/>
      <c r="F3" s="114"/>
    </row>
    <row r="5" spans="1:11" x14ac:dyDescent="0.25">
      <c r="A5" s="33"/>
      <c r="B5" s="33" t="b">
        <v>0</v>
      </c>
      <c r="C5" s="33" t="s">
        <v>1623</v>
      </c>
      <c r="D5" s="33"/>
      <c r="E5" s="33"/>
      <c r="F5" s="33"/>
      <c r="G5" s="33"/>
      <c r="H5" s="33"/>
    </row>
    <row r="6" spans="1:11" hidden="1" x14ac:dyDescent="0.25">
      <c r="A6" s="33"/>
      <c r="B6" s="33"/>
      <c r="C6" s="33"/>
      <c r="D6" s="33"/>
      <c r="E6" s="33" t="s">
        <v>405</v>
      </c>
      <c r="F6" s="33"/>
      <c r="G6" s="33"/>
      <c r="H6" s="33"/>
    </row>
    <row r="7" spans="1:11" hidden="1" x14ac:dyDescent="0.25">
      <c r="A7" s="33"/>
      <c r="B7" s="33"/>
      <c r="C7" s="33"/>
      <c r="D7" s="33"/>
      <c r="E7" s="33"/>
      <c r="F7" s="33"/>
      <c r="G7" s="33"/>
      <c r="H7" s="33"/>
    </row>
    <row r="8" spans="1:11" hidden="1" x14ac:dyDescent="0.25">
      <c r="A8" s="33"/>
      <c r="B8" s="33"/>
      <c r="C8" s="33" t="s">
        <v>361</v>
      </c>
      <c r="D8" s="33" t="s">
        <v>365</v>
      </c>
      <c r="E8" s="33" t="s">
        <v>365</v>
      </c>
      <c r="F8" s="33"/>
      <c r="G8" s="33" t="s">
        <v>360</v>
      </c>
      <c r="H8" s="33" t="s">
        <v>362</v>
      </c>
    </row>
    <row r="9" spans="1:11" s="18" customFormat="1" x14ac:dyDescent="0.25">
      <c r="A9" s="33"/>
      <c r="B9" s="33"/>
      <c r="C9" s="33" t="s">
        <v>366</v>
      </c>
      <c r="D9" s="106" t="s">
        <v>1813</v>
      </c>
      <c r="E9" s="107"/>
      <c r="F9" s="108"/>
      <c r="H9" s="33"/>
    </row>
    <row r="10" spans="1:11" s="18" customFormat="1" x14ac:dyDescent="0.25">
      <c r="A10" s="33"/>
      <c r="B10" s="33"/>
      <c r="C10" s="33" t="s">
        <v>365</v>
      </c>
      <c r="D10" s="104" t="s">
        <v>430</v>
      </c>
      <c r="E10" s="104"/>
      <c r="F10" s="56" t="s">
        <v>1055</v>
      </c>
      <c r="H10" s="33"/>
    </row>
    <row r="11" spans="1:11" s="18" customFormat="1" x14ac:dyDescent="0.25">
      <c r="A11" s="33" t="s">
        <v>405</v>
      </c>
      <c r="B11" s="33"/>
      <c r="C11" s="33" t="s">
        <v>365</v>
      </c>
      <c r="D11" s="105"/>
      <c r="E11" s="105"/>
      <c r="F11" s="56" t="s">
        <v>403</v>
      </c>
      <c r="H11" s="33"/>
    </row>
    <row r="12" spans="1:11" x14ac:dyDescent="0.25">
      <c r="A12" s="33"/>
      <c r="B12" s="33"/>
      <c r="C12" s="33" t="s">
        <v>360</v>
      </c>
      <c r="D12" s="18"/>
      <c r="E12" s="18"/>
      <c r="H12" s="33"/>
    </row>
    <row r="13" spans="1:11" x14ac:dyDescent="0.25">
      <c r="A13" s="33"/>
      <c r="B13" s="33"/>
      <c r="C13" s="33"/>
      <c r="D13" s="94" t="s">
        <v>1624</v>
      </c>
      <c r="E13" s="58"/>
      <c r="F13" s="19"/>
      <c r="H13" s="33"/>
    </row>
    <row r="14" spans="1:11" x14ac:dyDescent="0.25">
      <c r="A14" s="33" t="s">
        <v>598</v>
      </c>
      <c r="B14" s="33" t="s">
        <v>468</v>
      </c>
      <c r="C14" s="33"/>
      <c r="D14" s="60" t="s">
        <v>581</v>
      </c>
      <c r="E14" s="58" t="s">
        <v>448</v>
      </c>
      <c r="F14" s="44"/>
      <c r="H14" s="33"/>
    </row>
    <row r="15" spans="1:11" x14ac:dyDescent="0.25">
      <c r="A15" s="33" t="s">
        <v>598</v>
      </c>
      <c r="B15" s="33" t="s">
        <v>544</v>
      </c>
      <c r="C15" s="33"/>
      <c r="D15" s="60" t="s">
        <v>582</v>
      </c>
      <c r="E15" s="58" t="s">
        <v>449</v>
      </c>
      <c r="F15" s="44"/>
      <c r="H15" s="33"/>
    </row>
    <row r="16" spans="1:11" x14ac:dyDescent="0.25">
      <c r="A16" s="33" t="s">
        <v>598</v>
      </c>
      <c r="B16" s="33" t="s">
        <v>545</v>
      </c>
      <c r="C16" s="33"/>
      <c r="D16" s="94" t="s">
        <v>1858</v>
      </c>
      <c r="E16" s="58" t="s">
        <v>450</v>
      </c>
      <c r="F16" s="43">
        <f>F14+F15</f>
        <v>0</v>
      </c>
      <c r="H16" s="33"/>
    </row>
    <row r="17" spans="1:8" x14ac:dyDescent="0.25">
      <c r="A17" s="33" t="s">
        <v>598</v>
      </c>
      <c r="B17" s="33" t="s">
        <v>551</v>
      </c>
      <c r="C17" s="33"/>
      <c r="D17" s="60" t="s">
        <v>583</v>
      </c>
      <c r="E17" s="58" t="s">
        <v>451</v>
      </c>
      <c r="F17" s="44"/>
      <c r="H17" s="33"/>
    </row>
    <row r="18" spans="1:8" x14ac:dyDescent="0.25">
      <c r="A18" s="33" t="s">
        <v>598</v>
      </c>
      <c r="B18" s="33" t="s">
        <v>550</v>
      </c>
      <c r="C18" s="33"/>
      <c r="D18" s="61" t="s">
        <v>1396</v>
      </c>
      <c r="E18" s="58" t="s">
        <v>452</v>
      </c>
      <c r="F18" s="44"/>
      <c r="H18" s="33"/>
    </row>
    <row r="19" spans="1:8" x14ac:dyDescent="0.25">
      <c r="A19" s="33" t="s">
        <v>598</v>
      </c>
      <c r="B19" s="33" t="s">
        <v>549</v>
      </c>
      <c r="C19" s="33"/>
      <c r="D19" s="61" t="s">
        <v>1397</v>
      </c>
      <c r="E19" s="58" t="s">
        <v>453</v>
      </c>
      <c r="F19" s="44"/>
      <c r="H19" s="33"/>
    </row>
    <row r="20" spans="1:8" x14ac:dyDescent="0.25">
      <c r="A20" s="33" t="s">
        <v>598</v>
      </c>
      <c r="B20" s="33" t="s">
        <v>603</v>
      </c>
      <c r="C20" s="33"/>
      <c r="D20" s="94" t="s">
        <v>2154</v>
      </c>
      <c r="E20" s="58" t="s">
        <v>454</v>
      </c>
      <c r="F20" s="43">
        <f>SUM(F21:F25)</f>
        <v>0</v>
      </c>
      <c r="H20" s="33"/>
    </row>
    <row r="21" spans="1:8" x14ac:dyDescent="0.25">
      <c r="A21" s="33" t="s">
        <v>598</v>
      </c>
      <c r="B21" s="33" t="s">
        <v>599</v>
      </c>
      <c r="C21" s="33"/>
      <c r="D21" s="60" t="s">
        <v>584</v>
      </c>
      <c r="E21" s="58" t="s">
        <v>455</v>
      </c>
      <c r="F21" s="44"/>
      <c r="H21" s="33"/>
    </row>
    <row r="22" spans="1:8" x14ac:dyDescent="0.25">
      <c r="A22" s="33" t="s">
        <v>598</v>
      </c>
      <c r="B22" s="33" t="s">
        <v>600</v>
      </c>
      <c r="C22" s="33"/>
      <c r="D22" s="60" t="s">
        <v>585</v>
      </c>
      <c r="E22" s="58" t="s">
        <v>456</v>
      </c>
      <c r="F22" s="44"/>
      <c r="H22" s="33"/>
    </row>
    <row r="23" spans="1:8" x14ac:dyDescent="0.25">
      <c r="A23" s="33" t="s">
        <v>598</v>
      </c>
      <c r="B23" s="33" t="s">
        <v>601</v>
      </c>
      <c r="C23" s="33"/>
      <c r="D23" s="60" t="s">
        <v>1841</v>
      </c>
      <c r="E23" s="58" t="s">
        <v>457</v>
      </c>
      <c r="F23" s="44"/>
      <c r="H23" s="33"/>
    </row>
    <row r="24" spans="1:8" x14ac:dyDescent="0.25">
      <c r="A24" s="33" t="s">
        <v>598</v>
      </c>
      <c r="B24" s="33" t="s">
        <v>1635</v>
      </c>
      <c r="C24" s="33"/>
      <c r="D24" s="60" t="s">
        <v>1842</v>
      </c>
      <c r="E24" s="58" t="s">
        <v>458</v>
      </c>
      <c r="F24" s="44"/>
      <c r="H24" s="33"/>
    </row>
    <row r="25" spans="1:8" x14ac:dyDescent="0.25">
      <c r="A25" s="33" t="s">
        <v>598</v>
      </c>
      <c r="B25" s="33" t="s">
        <v>602</v>
      </c>
      <c r="C25" s="33"/>
      <c r="D25" s="60" t="s">
        <v>2153</v>
      </c>
      <c r="E25" s="58" t="s">
        <v>459</v>
      </c>
      <c r="F25" s="44"/>
      <c r="H25" s="33"/>
    </row>
    <row r="26" spans="1:8" x14ac:dyDescent="0.25">
      <c r="A26" s="33" t="s">
        <v>604</v>
      </c>
      <c r="B26" s="33"/>
      <c r="C26" s="33"/>
      <c r="D26" s="53" t="s">
        <v>1859</v>
      </c>
      <c r="E26" s="58" t="s">
        <v>460</v>
      </c>
      <c r="F26" s="44"/>
      <c r="H26" s="33"/>
    </row>
    <row r="27" spans="1:8" x14ac:dyDescent="0.25">
      <c r="A27" s="33" t="s">
        <v>605</v>
      </c>
      <c r="B27" s="33" t="s">
        <v>612</v>
      </c>
      <c r="C27" s="33"/>
      <c r="D27" s="94" t="s">
        <v>1860</v>
      </c>
      <c r="E27" s="58" t="s">
        <v>461</v>
      </c>
      <c r="F27" s="43">
        <f>F28+F35</f>
        <v>0</v>
      </c>
      <c r="H27" s="33"/>
    </row>
    <row r="28" spans="1:8" x14ac:dyDescent="0.25">
      <c r="A28" s="33" t="s">
        <v>606</v>
      </c>
      <c r="B28" s="33" t="s">
        <v>612</v>
      </c>
      <c r="C28" s="33"/>
      <c r="D28" s="94" t="s">
        <v>1861</v>
      </c>
      <c r="E28" s="58" t="s">
        <v>462</v>
      </c>
      <c r="F28" s="43">
        <f>SUM(F29:F34)</f>
        <v>0</v>
      </c>
      <c r="H28" s="33"/>
    </row>
    <row r="29" spans="1:8" x14ac:dyDescent="0.25">
      <c r="A29" s="33" t="s">
        <v>606</v>
      </c>
      <c r="B29" s="33" t="s">
        <v>607</v>
      </c>
      <c r="C29" s="33"/>
      <c r="D29" s="62" t="s">
        <v>1625</v>
      </c>
      <c r="E29" s="58" t="s">
        <v>463</v>
      </c>
      <c r="F29" s="44"/>
      <c r="H29" s="33"/>
    </row>
    <row r="30" spans="1:8" x14ac:dyDescent="0.25">
      <c r="A30" s="33" t="s">
        <v>606</v>
      </c>
      <c r="B30" s="33" t="s">
        <v>608</v>
      </c>
      <c r="C30" s="33"/>
      <c r="D30" s="62" t="s">
        <v>1626</v>
      </c>
      <c r="E30" s="58" t="s">
        <v>464</v>
      </c>
      <c r="F30" s="44"/>
      <c r="H30" s="33"/>
    </row>
    <row r="31" spans="1:8" x14ac:dyDescent="0.25">
      <c r="A31" s="33" t="s">
        <v>606</v>
      </c>
      <c r="B31" s="33" t="s">
        <v>609</v>
      </c>
      <c r="C31" s="33"/>
      <c r="D31" s="62" t="s">
        <v>1627</v>
      </c>
      <c r="E31" s="58" t="s">
        <v>465</v>
      </c>
      <c r="F31" s="44"/>
      <c r="H31" s="33"/>
    </row>
    <row r="32" spans="1:8" x14ac:dyDescent="0.25">
      <c r="A32" s="33" t="s">
        <v>606</v>
      </c>
      <c r="B32" s="33" t="s">
        <v>610</v>
      </c>
      <c r="C32" s="33"/>
      <c r="D32" s="62" t="s">
        <v>1628</v>
      </c>
      <c r="E32" s="58" t="s">
        <v>466</v>
      </c>
      <c r="F32" s="44"/>
      <c r="H32" s="33"/>
    </row>
    <row r="33" spans="1:8" x14ac:dyDescent="0.25">
      <c r="A33" s="33" t="s">
        <v>606</v>
      </c>
      <c r="B33" s="33" t="s">
        <v>615</v>
      </c>
      <c r="C33" s="33"/>
      <c r="D33" s="62" t="s">
        <v>1629</v>
      </c>
      <c r="E33" s="58" t="s">
        <v>469</v>
      </c>
      <c r="F33" s="44"/>
      <c r="H33" s="33"/>
    </row>
    <row r="34" spans="1:8" x14ac:dyDescent="0.25">
      <c r="A34" s="33" t="s">
        <v>606</v>
      </c>
      <c r="B34" s="33" t="s">
        <v>611</v>
      </c>
      <c r="C34" s="33"/>
      <c r="D34" s="62" t="s">
        <v>1038</v>
      </c>
      <c r="E34" s="58" t="s">
        <v>470</v>
      </c>
      <c r="F34" s="44"/>
      <c r="H34" s="33"/>
    </row>
    <row r="35" spans="1:8" x14ac:dyDescent="0.25">
      <c r="A35" s="33" t="s">
        <v>613</v>
      </c>
      <c r="B35" s="33" t="s">
        <v>612</v>
      </c>
      <c r="C35" s="33"/>
      <c r="D35" s="94" t="s">
        <v>1862</v>
      </c>
      <c r="E35" s="58" t="s">
        <v>471</v>
      </c>
      <c r="F35" s="43">
        <f>SUM(F36:F42)</f>
        <v>0</v>
      </c>
      <c r="H35" s="33"/>
    </row>
    <row r="36" spans="1:8" ht="30" x14ac:dyDescent="0.25">
      <c r="A36" s="33" t="s">
        <v>613</v>
      </c>
      <c r="B36" s="33" t="s">
        <v>607</v>
      </c>
      <c r="C36" s="33"/>
      <c r="D36" s="62" t="s">
        <v>1630</v>
      </c>
      <c r="E36" s="58" t="s">
        <v>472</v>
      </c>
      <c r="F36" s="44"/>
      <c r="H36" s="33"/>
    </row>
    <row r="37" spans="1:8" x14ac:dyDescent="0.25">
      <c r="A37" s="33" t="s">
        <v>613</v>
      </c>
      <c r="B37" s="33" t="s">
        <v>608</v>
      </c>
      <c r="C37" s="33"/>
      <c r="D37" s="62" t="s">
        <v>1626</v>
      </c>
      <c r="E37" s="58" t="s">
        <v>473</v>
      </c>
      <c r="F37" s="44"/>
      <c r="H37" s="33"/>
    </row>
    <row r="38" spans="1:8" x14ac:dyDescent="0.25">
      <c r="A38" s="33" t="s">
        <v>613</v>
      </c>
      <c r="B38" s="33" t="s">
        <v>609</v>
      </c>
      <c r="C38" s="33"/>
      <c r="D38" s="62" t="s">
        <v>1627</v>
      </c>
      <c r="E38" s="58" t="s">
        <v>474</v>
      </c>
      <c r="F38" s="44"/>
      <c r="H38" s="33"/>
    </row>
    <row r="39" spans="1:8" x14ac:dyDescent="0.25">
      <c r="A39" s="33" t="s">
        <v>613</v>
      </c>
      <c r="B39" s="33" t="s">
        <v>610</v>
      </c>
      <c r="C39" s="33"/>
      <c r="D39" s="62" t="s">
        <v>1628</v>
      </c>
      <c r="E39" s="58" t="s">
        <v>475</v>
      </c>
      <c r="F39" s="44"/>
      <c r="H39" s="33"/>
    </row>
    <row r="40" spans="1:8" x14ac:dyDescent="0.25">
      <c r="A40" s="33" t="s">
        <v>613</v>
      </c>
      <c r="B40" s="33" t="s">
        <v>615</v>
      </c>
      <c r="C40" s="33"/>
      <c r="D40" s="62" t="s">
        <v>1629</v>
      </c>
      <c r="E40" s="58" t="s">
        <v>476</v>
      </c>
      <c r="F40" s="44"/>
      <c r="H40" s="33"/>
    </row>
    <row r="41" spans="1:8" x14ac:dyDescent="0.25">
      <c r="A41" s="33" t="s">
        <v>613</v>
      </c>
      <c r="B41" s="33" t="s">
        <v>614</v>
      </c>
      <c r="C41" s="33"/>
      <c r="D41" s="62" t="s">
        <v>1631</v>
      </c>
      <c r="E41" s="58" t="s">
        <v>477</v>
      </c>
      <c r="F41" s="44"/>
      <c r="H41" s="33"/>
    </row>
    <row r="42" spans="1:8" x14ac:dyDescent="0.25">
      <c r="A42" s="33" t="s">
        <v>613</v>
      </c>
      <c r="B42" s="33" t="s">
        <v>611</v>
      </c>
      <c r="C42" s="33"/>
      <c r="D42" s="62" t="s">
        <v>1632</v>
      </c>
      <c r="E42" s="58" t="s">
        <v>478</v>
      </c>
      <c r="F42" s="44"/>
      <c r="H42" s="33"/>
    </row>
    <row r="43" spans="1:8" x14ac:dyDescent="0.25">
      <c r="A43" s="33" t="s">
        <v>616</v>
      </c>
      <c r="B43" s="33"/>
      <c r="C43" s="33"/>
      <c r="D43" s="94" t="s">
        <v>1863</v>
      </c>
      <c r="E43" s="58" t="s">
        <v>479</v>
      </c>
      <c r="F43" s="43">
        <f>SUM(F44:F46)</f>
        <v>0</v>
      </c>
      <c r="H43" s="33"/>
    </row>
    <row r="44" spans="1:8" x14ac:dyDescent="0.25">
      <c r="A44" s="33" t="s">
        <v>617</v>
      </c>
      <c r="B44" s="33"/>
      <c r="C44" s="33"/>
      <c r="D44" s="53" t="s">
        <v>586</v>
      </c>
      <c r="E44" s="58" t="s">
        <v>480</v>
      </c>
      <c r="F44" s="44"/>
      <c r="H44" s="33"/>
    </row>
    <row r="45" spans="1:8" x14ac:dyDescent="0.25">
      <c r="A45" s="33" t="s">
        <v>618</v>
      </c>
      <c r="B45" s="33"/>
      <c r="C45" s="33"/>
      <c r="D45" s="60" t="s">
        <v>1864</v>
      </c>
      <c r="E45" s="58" t="s">
        <v>481</v>
      </c>
      <c r="F45" s="44"/>
      <c r="H45" s="33"/>
    </row>
    <row r="46" spans="1:8" x14ac:dyDescent="0.25">
      <c r="A46" s="33" t="s">
        <v>1636</v>
      </c>
      <c r="B46" s="33"/>
      <c r="C46" s="33"/>
      <c r="D46" s="60" t="s">
        <v>1633</v>
      </c>
      <c r="E46" s="58" t="s">
        <v>482</v>
      </c>
      <c r="F46" s="44"/>
      <c r="H46" s="33"/>
    </row>
    <row r="47" spans="1:8" x14ac:dyDescent="0.25">
      <c r="A47" s="33" t="s">
        <v>629</v>
      </c>
      <c r="B47" s="33"/>
      <c r="C47" s="33"/>
      <c r="D47" s="94" t="s">
        <v>1867</v>
      </c>
      <c r="E47" s="58" t="s">
        <v>483</v>
      </c>
      <c r="F47" s="43">
        <f>SUM(F48:F58)</f>
        <v>0</v>
      </c>
      <c r="H47" s="33"/>
    </row>
    <row r="48" spans="1:8" x14ac:dyDescent="0.25">
      <c r="A48" s="33" t="s">
        <v>619</v>
      </c>
      <c r="B48" s="33"/>
      <c r="C48" s="33"/>
      <c r="D48" s="53" t="s">
        <v>1398</v>
      </c>
      <c r="E48" s="58" t="s">
        <v>484</v>
      </c>
      <c r="F48" s="44"/>
      <c r="H48" s="33"/>
    </row>
    <row r="49" spans="1:8" x14ac:dyDescent="0.25">
      <c r="A49" s="33" t="s">
        <v>620</v>
      </c>
      <c r="B49" s="33"/>
      <c r="C49" s="33"/>
      <c r="D49" s="53" t="s">
        <v>587</v>
      </c>
      <c r="E49" s="58" t="s">
        <v>485</v>
      </c>
      <c r="F49" s="44"/>
      <c r="H49" s="33"/>
    </row>
    <row r="50" spans="1:8" x14ac:dyDescent="0.25">
      <c r="A50" s="33" t="s">
        <v>621</v>
      </c>
      <c r="B50" s="33"/>
      <c r="C50" s="33"/>
      <c r="D50" s="53" t="s">
        <v>588</v>
      </c>
      <c r="E50" s="58" t="s">
        <v>503</v>
      </c>
      <c r="F50" s="44"/>
      <c r="H50" s="33"/>
    </row>
    <row r="51" spans="1:8" x14ac:dyDescent="0.25">
      <c r="A51" s="33" t="s">
        <v>622</v>
      </c>
      <c r="B51" s="33" t="s">
        <v>545</v>
      </c>
      <c r="C51" s="33"/>
      <c r="D51" s="53" t="s">
        <v>589</v>
      </c>
      <c r="E51" s="58" t="s">
        <v>504</v>
      </c>
      <c r="F51" s="44"/>
      <c r="H51" s="33"/>
    </row>
    <row r="52" spans="1:8" x14ac:dyDescent="0.25">
      <c r="A52" s="33" t="s">
        <v>623</v>
      </c>
      <c r="B52" s="33"/>
      <c r="C52" s="33"/>
      <c r="D52" s="53" t="s">
        <v>590</v>
      </c>
      <c r="E52" s="58" t="s">
        <v>512</v>
      </c>
      <c r="F52" s="44"/>
      <c r="H52" s="33"/>
    </row>
    <row r="53" spans="1:8" x14ac:dyDescent="0.25">
      <c r="A53" s="33" t="s">
        <v>624</v>
      </c>
      <c r="B53" s="33"/>
      <c r="C53" s="33"/>
      <c r="D53" s="53" t="s">
        <v>591</v>
      </c>
      <c r="E53" s="58" t="s">
        <v>513</v>
      </c>
      <c r="F53" s="44"/>
      <c r="H53" s="33"/>
    </row>
    <row r="54" spans="1:8" x14ac:dyDescent="0.25">
      <c r="A54" s="33" t="s">
        <v>625</v>
      </c>
      <c r="B54" s="33"/>
      <c r="C54" s="33"/>
      <c r="D54" s="53" t="s">
        <v>592</v>
      </c>
      <c r="E54" s="58" t="s">
        <v>514</v>
      </c>
      <c r="F54" s="44"/>
      <c r="H54" s="33"/>
    </row>
    <row r="55" spans="1:8" x14ac:dyDescent="0.25">
      <c r="A55" s="33" t="s">
        <v>626</v>
      </c>
      <c r="B55" s="33"/>
      <c r="C55" s="33"/>
      <c r="D55" s="53" t="s">
        <v>593</v>
      </c>
      <c r="E55" s="58" t="s">
        <v>515</v>
      </c>
      <c r="F55" s="44"/>
      <c r="H55" s="33"/>
    </row>
    <row r="56" spans="1:8" x14ac:dyDescent="0.25">
      <c r="A56" s="33" t="s">
        <v>627</v>
      </c>
      <c r="B56" s="33"/>
      <c r="C56" s="33"/>
      <c r="D56" s="53" t="s">
        <v>1866</v>
      </c>
      <c r="E56" s="58" t="s">
        <v>516</v>
      </c>
      <c r="F56" s="44"/>
      <c r="H56" s="33"/>
    </row>
    <row r="57" spans="1:8" x14ac:dyDescent="0.25">
      <c r="A57" s="33" t="s">
        <v>628</v>
      </c>
      <c r="B57" s="33"/>
      <c r="C57" s="33"/>
      <c r="D57" s="53" t="s">
        <v>1865</v>
      </c>
      <c r="E57" s="58" t="s">
        <v>517</v>
      </c>
      <c r="F57" s="44"/>
      <c r="H57" s="33"/>
    </row>
    <row r="58" spans="1:8" x14ac:dyDescent="0.25">
      <c r="A58" s="33" t="s">
        <v>630</v>
      </c>
      <c r="B58" s="33"/>
      <c r="C58" s="33"/>
      <c r="D58" s="53" t="s">
        <v>1399</v>
      </c>
      <c r="E58" s="58" t="s">
        <v>518</v>
      </c>
      <c r="F58" s="44"/>
      <c r="H58" s="33"/>
    </row>
    <row r="59" spans="1:8" x14ac:dyDescent="0.25">
      <c r="A59" s="33"/>
      <c r="B59" s="33"/>
      <c r="C59" s="33"/>
      <c r="D59" s="94" t="s">
        <v>1868</v>
      </c>
      <c r="E59" s="58"/>
      <c r="F59" s="19"/>
      <c r="H59" s="33"/>
    </row>
    <row r="60" spans="1:8" x14ac:dyDescent="0.25">
      <c r="A60" s="33" t="s">
        <v>631</v>
      </c>
      <c r="B60" s="33" t="s">
        <v>636</v>
      </c>
      <c r="C60" s="33"/>
      <c r="D60" s="53" t="s">
        <v>594</v>
      </c>
      <c r="E60" s="58" t="s">
        <v>519</v>
      </c>
      <c r="F60" s="44"/>
      <c r="H60" s="33"/>
    </row>
    <row r="61" spans="1:8" x14ac:dyDescent="0.25">
      <c r="A61" s="33" t="s">
        <v>631</v>
      </c>
      <c r="B61" s="33" t="s">
        <v>1637</v>
      </c>
      <c r="C61" s="33"/>
      <c r="D61" s="53" t="s">
        <v>1634</v>
      </c>
      <c r="E61" s="58" t="s">
        <v>520</v>
      </c>
      <c r="F61" s="44"/>
      <c r="H61" s="33"/>
    </row>
    <row r="62" spans="1:8" x14ac:dyDescent="0.25">
      <c r="A62" s="33" t="s">
        <v>631</v>
      </c>
      <c r="B62" s="33" t="s">
        <v>637</v>
      </c>
      <c r="C62" s="33"/>
      <c r="D62" s="53" t="s">
        <v>595</v>
      </c>
      <c r="E62" s="58" t="s">
        <v>521</v>
      </c>
      <c r="F62" s="44"/>
      <c r="H62" s="33"/>
    </row>
    <row r="63" spans="1:8" x14ac:dyDescent="0.25">
      <c r="A63" s="33" t="s">
        <v>632</v>
      </c>
      <c r="B63" s="33"/>
      <c r="C63" s="33"/>
      <c r="D63" s="53" t="s">
        <v>1869</v>
      </c>
      <c r="E63" s="58" t="s">
        <v>522</v>
      </c>
      <c r="F63" s="44"/>
      <c r="H63" s="33"/>
    </row>
    <row r="64" spans="1:8" x14ac:dyDescent="0.25">
      <c r="A64" s="33" t="s">
        <v>633</v>
      </c>
      <c r="B64" s="33"/>
      <c r="C64" s="33"/>
      <c r="D64" s="53" t="s">
        <v>1870</v>
      </c>
      <c r="E64" s="58" t="s">
        <v>523</v>
      </c>
      <c r="F64" s="44"/>
      <c r="H64" s="33"/>
    </row>
    <row r="65" spans="1:8" s="22" customFormat="1" x14ac:dyDescent="0.25">
      <c r="A65" s="33" t="s">
        <v>1871</v>
      </c>
      <c r="B65" s="33"/>
      <c r="C65" s="33"/>
      <c r="D65" s="53" t="s">
        <v>2011</v>
      </c>
      <c r="E65" s="58" t="s">
        <v>524</v>
      </c>
      <c r="F65" s="44"/>
      <c r="H65" s="33"/>
    </row>
    <row r="66" spans="1:8" x14ac:dyDescent="0.25">
      <c r="A66" s="33" t="s">
        <v>634</v>
      </c>
      <c r="B66" s="33" t="s">
        <v>545</v>
      </c>
      <c r="C66" s="33"/>
      <c r="D66" s="94" t="s">
        <v>596</v>
      </c>
      <c r="E66" s="58" t="s">
        <v>525</v>
      </c>
      <c r="F66" s="43">
        <f>SUM(F20,F27,F26,F43,F47,F60,F62,F63,F64,F65)</f>
        <v>0</v>
      </c>
      <c r="H66" s="33"/>
    </row>
    <row r="67" spans="1:8" x14ac:dyDescent="0.25">
      <c r="A67" s="33" t="s">
        <v>635</v>
      </c>
      <c r="B67" s="33" t="s">
        <v>1385</v>
      </c>
      <c r="C67" s="33"/>
      <c r="D67" s="53" t="s">
        <v>597</v>
      </c>
      <c r="E67" s="58" t="s">
        <v>526</v>
      </c>
      <c r="F67" s="44"/>
      <c r="H67" s="33"/>
    </row>
    <row r="68" spans="1:8" x14ac:dyDescent="0.25">
      <c r="A68" s="33"/>
      <c r="B68" s="33"/>
      <c r="C68" s="33" t="s">
        <v>360</v>
      </c>
      <c r="D68" s="18"/>
      <c r="E68" s="18"/>
      <c r="H68" s="33"/>
    </row>
    <row r="69" spans="1:8" x14ac:dyDescent="0.25">
      <c r="A69" s="33"/>
      <c r="B69" s="33"/>
      <c r="C69" s="33" t="s">
        <v>363</v>
      </c>
      <c r="D69" s="33"/>
      <c r="E69" s="33"/>
      <c r="F69" s="33"/>
      <c r="G69" s="33"/>
      <c r="H69" s="33" t="s">
        <v>364</v>
      </c>
    </row>
  </sheetData>
  <mergeCells count="5">
    <mergeCell ref="D9:F9"/>
    <mergeCell ref="E10:E11"/>
    <mergeCell ref="D10:D11"/>
    <mergeCell ref="E1:K1"/>
    <mergeCell ref="D3:F3"/>
  </mergeCells>
  <dataValidations count="1">
    <dataValidation type="decimal" allowBlank="1" showInputMessage="1" showErrorMessage="1" errorTitle="Input Error" error="Please enter a non-negative value between 0 and 999999999999999" sqref="F60:F67 F14:F58">
      <formula1>0</formula1>
      <formula2>999999999999999</formula2>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K69"/>
  <sheetViews>
    <sheetView showGridLines="0" topLeftCell="D1" workbookViewId="0">
      <selection activeCell="I13" sqref="I13"/>
    </sheetView>
  </sheetViews>
  <sheetFormatPr defaultRowHeight="15" x14ac:dyDescent="0.25"/>
  <cols>
    <col min="1" max="3" width="0" hidden="1" customWidth="1"/>
    <col min="4" max="4" width="59.42578125" customWidth="1"/>
    <col min="6" max="6" width="20.7109375" customWidth="1"/>
  </cols>
  <sheetData>
    <row r="1" spans="1:11" ht="35.1" customHeight="1" x14ac:dyDescent="0.25">
      <c r="A1" s="4" t="s">
        <v>742</v>
      </c>
      <c r="E1" s="102" t="s">
        <v>2095</v>
      </c>
      <c r="F1" s="103"/>
      <c r="G1" s="103"/>
      <c r="H1" s="103"/>
      <c r="I1" s="103"/>
      <c r="J1" s="103"/>
      <c r="K1" s="103"/>
    </row>
    <row r="4" spans="1:11" ht="18.75" x14ac:dyDescent="0.25">
      <c r="D4" s="112" t="s">
        <v>2162</v>
      </c>
      <c r="E4" s="113"/>
      <c r="F4" s="114"/>
    </row>
    <row r="7" spans="1:11" x14ac:dyDescent="0.25">
      <c r="A7" s="33"/>
      <c r="B7" s="33"/>
      <c r="C7" s="33" t="s">
        <v>638</v>
      </c>
      <c r="D7" s="33"/>
      <c r="E7" s="33"/>
      <c r="F7" s="33"/>
      <c r="G7" s="33"/>
      <c r="H7" s="33"/>
    </row>
    <row r="8" spans="1:11" hidden="1" x14ac:dyDescent="0.25">
      <c r="A8" s="33"/>
      <c r="B8" s="33"/>
      <c r="C8" s="33"/>
      <c r="D8" s="33"/>
      <c r="E8" s="33" t="s">
        <v>405</v>
      </c>
      <c r="F8" s="33"/>
      <c r="G8" s="33"/>
      <c r="H8" s="33"/>
    </row>
    <row r="9" spans="1:11" hidden="1" x14ac:dyDescent="0.25">
      <c r="A9" s="33"/>
      <c r="B9" s="33"/>
      <c r="C9" s="33"/>
      <c r="D9" s="33"/>
      <c r="E9" s="33"/>
      <c r="F9" s="33"/>
      <c r="G9" s="33"/>
      <c r="H9" s="33"/>
    </row>
    <row r="10" spans="1:11" hidden="1" x14ac:dyDescent="0.25">
      <c r="A10" s="33"/>
      <c r="B10" s="33"/>
      <c r="C10" s="33" t="s">
        <v>361</v>
      </c>
      <c r="D10" s="33" t="s">
        <v>365</v>
      </c>
      <c r="E10" s="33" t="s">
        <v>365</v>
      </c>
      <c r="F10" s="33"/>
      <c r="G10" s="33" t="s">
        <v>360</v>
      </c>
      <c r="H10" s="33" t="s">
        <v>362</v>
      </c>
    </row>
    <row r="11" spans="1:11" s="30" customFormat="1" hidden="1" x14ac:dyDescent="0.25">
      <c r="A11" s="33"/>
      <c r="B11" s="33"/>
      <c r="C11" s="33" t="s">
        <v>2023</v>
      </c>
      <c r="E11" s="16" t="s">
        <v>194</v>
      </c>
      <c r="F11" s="31">
        <f>StartUp!D8</f>
        <v>0</v>
      </c>
      <c r="H11" s="33"/>
    </row>
    <row r="12" spans="1:11" s="30" customFormat="1" hidden="1" x14ac:dyDescent="0.25">
      <c r="A12" s="33"/>
      <c r="B12" s="33"/>
      <c r="C12" s="33" t="s">
        <v>2022</v>
      </c>
      <c r="E12" s="16" t="s">
        <v>195</v>
      </c>
      <c r="F12" s="31">
        <f>StartUp!D9</f>
        <v>0</v>
      </c>
      <c r="H12" s="33"/>
    </row>
    <row r="13" spans="1:11" x14ac:dyDescent="0.25">
      <c r="A13" s="33"/>
      <c r="B13" s="33"/>
      <c r="C13" s="33" t="s">
        <v>366</v>
      </c>
      <c r="D13" s="106" t="s">
        <v>1814</v>
      </c>
      <c r="E13" s="107"/>
      <c r="F13" s="108"/>
      <c r="H13" s="33"/>
    </row>
    <row r="14" spans="1:11" x14ac:dyDescent="0.25">
      <c r="A14" s="33"/>
      <c r="B14" s="33"/>
      <c r="C14" s="33" t="s">
        <v>365</v>
      </c>
      <c r="D14" s="104" t="s">
        <v>665</v>
      </c>
      <c r="E14" s="104"/>
      <c r="F14" s="63" t="s">
        <v>1874</v>
      </c>
      <c r="H14" s="33"/>
    </row>
    <row r="15" spans="1:11" x14ac:dyDescent="0.25">
      <c r="A15" s="33"/>
      <c r="B15" s="33"/>
      <c r="C15" s="33" t="s">
        <v>365</v>
      </c>
      <c r="D15" s="115"/>
      <c r="E15" s="115"/>
      <c r="F15" s="56" t="s">
        <v>1055</v>
      </c>
      <c r="H15" s="33"/>
    </row>
    <row r="16" spans="1:11" x14ac:dyDescent="0.25">
      <c r="A16" s="33" t="s">
        <v>405</v>
      </c>
      <c r="B16" s="33"/>
      <c r="C16" s="33" t="s">
        <v>365</v>
      </c>
      <c r="D16" s="105"/>
      <c r="E16" s="105"/>
      <c r="F16" s="56" t="s">
        <v>403</v>
      </c>
      <c r="H16" s="33"/>
    </row>
    <row r="17" spans="1:8" x14ac:dyDescent="0.25">
      <c r="A17" s="33"/>
      <c r="B17" s="33"/>
      <c r="C17" s="33" t="s">
        <v>360</v>
      </c>
      <c r="H17" s="33"/>
    </row>
    <row r="18" spans="1:8" x14ac:dyDescent="0.25">
      <c r="A18" s="33" t="s">
        <v>687</v>
      </c>
      <c r="B18" s="33"/>
      <c r="C18" s="33"/>
      <c r="D18" s="94" t="s">
        <v>1872</v>
      </c>
      <c r="E18" s="58" t="s">
        <v>448</v>
      </c>
      <c r="F18" s="43">
        <f>F19+F33+F39</f>
        <v>0</v>
      </c>
      <c r="H18" s="33"/>
    </row>
    <row r="19" spans="1:8" x14ac:dyDescent="0.25">
      <c r="A19" s="33" t="s">
        <v>679</v>
      </c>
      <c r="B19" s="33"/>
      <c r="C19" s="33"/>
      <c r="D19" s="94" t="s">
        <v>1873</v>
      </c>
      <c r="E19" s="58" t="s">
        <v>449</v>
      </c>
      <c r="F19" s="43">
        <f>SUM(F22:F25,F28,F31:F32)</f>
        <v>0</v>
      </c>
      <c r="H19" s="33"/>
    </row>
    <row r="20" spans="1:8" x14ac:dyDescent="0.25">
      <c r="A20" s="33" t="s">
        <v>666</v>
      </c>
      <c r="B20" s="33"/>
      <c r="C20" s="33"/>
      <c r="D20" s="64" t="s">
        <v>639</v>
      </c>
      <c r="E20" s="58" t="s">
        <v>450</v>
      </c>
      <c r="F20" s="44"/>
      <c r="H20" s="33"/>
    </row>
    <row r="21" spans="1:8" x14ac:dyDescent="0.25">
      <c r="A21" s="33" t="s">
        <v>667</v>
      </c>
      <c r="B21" s="33"/>
      <c r="C21" s="33"/>
      <c r="D21" s="65" t="s">
        <v>1843</v>
      </c>
      <c r="E21" s="58" t="s">
        <v>451</v>
      </c>
      <c r="F21" s="44"/>
      <c r="H21" s="33"/>
    </row>
    <row r="22" spans="1:8" x14ac:dyDescent="0.25">
      <c r="A22" s="33" t="s">
        <v>668</v>
      </c>
      <c r="B22" s="33"/>
      <c r="C22" s="33"/>
      <c r="D22" s="94" t="s">
        <v>640</v>
      </c>
      <c r="E22" s="58" t="s">
        <v>452</v>
      </c>
      <c r="F22" s="43">
        <f>F20+F21</f>
        <v>0</v>
      </c>
      <c r="H22" s="33"/>
    </row>
    <row r="23" spans="1:8" x14ac:dyDescent="0.25">
      <c r="A23" s="33" t="s">
        <v>669</v>
      </c>
      <c r="B23" s="33"/>
      <c r="C23" s="33"/>
      <c r="D23" s="64" t="s">
        <v>641</v>
      </c>
      <c r="E23" s="58" t="s">
        <v>453</v>
      </c>
      <c r="F23" s="44"/>
      <c r="H23" s="33"/>
    </row>
    <row r="24" spans="1:8" x14ac:dyDescent="0.25">
      <c r="A24" s="33" t="s">
        <v>670</v>
      </c>
      <c r="B24" s="33"/>
      <c r="C24" s="33"/>
      <c r="D24" s="64" t="s">
        <v>642</v>
      </c>
      <c r="E24" s="58" t="s">
        <v>454</v>
      </c>
      <c r="F24" s="44"/>
      <c r="H24" s="33"/>
    </row>
    <row r="25" spans="1:8" x14ac:dyDescent="0.25">
      <c r="A25" s="33" t="s">
        <v>671</v>
      </c>
      <c r="B25" s="33" t="s">
        <v>1386</v>
      </c>
      <c r="C25" s="33"/>
      <c r="D25" s="93" t="s">
        <v>2165</v>
      </c>
      <c r="E25" s="58" t="s">
        <v>455</v>
      </c>
      <c r="F25" s="43">
        <f>F26+F27</f>
        <v>0</v>
      </c>
      <c r="H25" s="33"/>
    </row>
    <row r="26" spans="1:8" x14ac:dyDescent="0.25">
      <c r="A26" s="33" t="s">
        <v>672</v>
      </c>
      <c r="B26" s="33"/>
      <c r="C26" s="33"/>
      <c r="D26" s="65" t="s">
        <v>643</v>
      </c>
      <c r="E26" s="58" t="s">
        <v>456</v>
      </c>
      <c r="F26" s="44"/>
      <c r="H26" s="33"/>
    </row>
    <row r="27" spans="1:8" x14ac:dyDescent="0.25">
      <c r="A27" s="33" t="s">
        <v>673</v>
      </c>
      <c r="B27" s="33"/>
      <c r="C27" s="33"/>
      <c r="D27" s="65" t="s">
        <v>644</v>
      </c>
      <c r="E27" s="58" t="s">
        <v>457</v>
      </c>
      <c r="F27" s="44"/>
      <c r="H27" s="33"/>
    </row>
    <row r="28" spans="1:8" x14ac:dyDescent="0.25">
      <c r="A28" s="33" t="s">
        <v>674</v>
      </c>
      <c r="B28" s="33" t="s">
        <v>1387</v>
      </c>
      <c r="C28" s="33"/>
      <c r="D28" s="94" t="s">
        <v>2166</v>
      </c>
      <c r="E28" s="58" t="s">
        <v>458</v>
      </c>
      <c r="F28" s="43">
        <f>F29+F30</f>
        <v>0</v>
      </c>
      <c r="H28" s="33"/>
    </row>
    <row r="29" spans="1:8" x14ac:dyDescent="0.25">
      <c r="A29" s="33" t="s">
        <v>675</v>
      </c>
      <c r="B29" s="33"/>
      <c r="C29" s="33"/>
      <c r="D29" s="65" t="s">
        <v>645</v>
      </c>
      <c r="E29" s="58" t="s">
        <v>459</v>
      </c>
      <c r="F29" s="44"/>
      <c r="H29" s="33"/>
    </row>
    <row r="30" spans="1:8" x14ac:dyDescent="0.25">
      <c r="A30" s="33" t="s">
        <v>676</v>
      </c>
      <c r="B30" s="33"/>
      <c r="C30" s="33"/>
      <c r="D30" s="65" t="s">
        <v>646</v>
      </c>
      <c r="E30" s="58" t="s">
        <v>460</v>
      </c>
      <c r="F30" s="44"/>
      <c r="H30" s="33"/>
    </row>
    <row r="31" spans="1:8" x14ac:dyDescent="0.25">
      <c r="A31" s="33" t="s">
        <v>677</v>
      </c>
      <c r="B31" s="33"/>
      <c r="C31" s="33"/>
      <c r="D31" s="64" t="s">
        <v>647</v>
      </c>
      <c r="E31" s="58" t="s">
        <v>461</v>
      </c>
      <c r="F31" s="44"/>
      <c r="H31" s="33"/>
    </row>
    <row r="32" spans="1:8" x14ac:dyDescent="0.25">
      <c r="A32" s="33" t="s">
        <v>678</v>
      </c>
      <c r="B32" s="33"/>
      <c r="C32" s="33"/>
      <c r="D32" s="64" t="s">
        <v>648</v>
      </c>
      <c r="E32" s="58" t="s">
        <v>462</v>
      </c>
      <c r="F32" s="44"/>
      <c r="H32" s="33"/>
    </row>
    <row r="33" spans="1:8" x14ac:dyDescent="0.25">
      <c r="A33" s="33" t="s">
        <v>685</v>
      </c>
      <c r="B33" s="33"/>
      <c r="C33" s="33"/>
      <c r="D33" s="94" t="s">
        <v>1875</v>
      </c>
      <c r="E33" s="58" t="s">
        <v>463</v>
      </c>
      <c r="F33" s="43">
        <f>SUM(F34:F38)</f>
        <v>0</v>
      </c>
      <c r="H33" s="33"/>
    </row>
    <row r="34" spans="1:8" x14ac:dyDescent="0.25">
      <c r="A34" s="33" t="s">
        <v>680</v>
      </c>
      <c r="B34" s="33"/>
      <c r="C34" s="33"/>
      <c r="D34" s="64" t="s">
        <v>649</v>
      </c>
      <c r="E34" s="58" t="s">
        <v>464</v>
      </c>
      <c r="F34" s="44"/>
      <c r="H34" s="33"/>
    </row>
    <row r="35" spans="1:8" x14ac:dyDescent="0.25">
      <c r="A35" s="33" t="s">
        <v>681</v>
      </c>
      <c r="B35" s="33"/>
      <c r="C35" s="33"/>
      <c r="D35" s="64" t="s">
        <v>650</v>
      </c>
      <c r="E35" s="58" t="s">
        <v>465</v>
      </c>
      <c r="F35" s="44"/>
      <c r="H35" s="33"/>
    </row>
    <row r="36" spans="1:8" x14ac:dyDescent="0.25">
      <c r="A36" s="33" t="s">
        <v>682</v>
      </c>
      <c r="B36" s="33"/>
      <c r="C36" s="33"/>
      <c r="D36" s="64" t="s">
        <v>651</v>
      </c>
      <c r="E36" s="58" t="s">
        <v>466</v>
      </c>
      <c r="F36" s="44"/>
      <c r="H36" s="33"/>
    </row>
    <row r="37" spans="1:8" x14ac:dyDescent="0.25">
      <c r="A37" s="33" t="s">
        <v>683</v>
      </c>
      <c r="B37" s="33"/>
      <c r="C37" s="33"/>
      <c r="D37" s="64" t="s">
        <v>652</v>
      </c>
      <c r="E37" s="58" t="s">
        <v>469</v>
      </c>
      <c r="F37" s="44"/>
      <c r="H37" s="33"/>
    </row>
    <row r="38" spans="1:8" x14ac:dyDescent="0.25">
      <c r="A38" s="33" t="s">
        <v>684</v>
      </c>
      <c r="B38" s="33"/>
      <c r="C38" s="33"/>
      <c r="D38" s="64" t="s">
        <v>653</v>
      </c>
      <c r="E38" s="58" t="s">
        <v>470</v>
      </c>
      <c r="F38" s="44"/>
      <c r="H38" s="33"/>
    </row>
    <row r="39" spans="1:8" x14ac:dyDescent="0.25">
      <c r="A39" s="33" t="s">
        <v>686</v>
      </c>
      <c r="B39" s="33"/>
      <c r="C39" s="33"/>
      <c r="D39" s="61" t="s">
        <v>654</v>
      </c>
      <c r="E39" s="58" t="s">
        <v>471</v>
      </c>
      <c r="F39" s="44"/>
      <c r="H39" s="33"/>
    </row>
    <row r="40" spans="1:8" x14ac:dyDescent="0.25">
      <c r="A40" s="33" t="s">
        <v>688</v>
      </c>
      <c r="B40" s="33"/>
      <c r="C40" s="33"/>
      <c r="D40" s="54" t="s">
        <v>655</v>
      </c>
      <c r="E40" s="58" t="s">
        <v>472</v>
      </c>
      <c r="F40" s="44"/>
      <c r="H40" s="33"/>
    </row>
    <row r="41" spans="1:8" x14ac:dyDescent="0.25">
      <c r="A41" s="33" t="s">
        <v>689</v>
      </c>
      <c r="B41" s="33"/>
      <c r="C41" s="33"/>
      <c r="D41" s="95" t="s">
        <v>1876</v>
      </c>
      <c r="E41" s="58" t="s">
        <v>473</v>
      </c>
      <c r="F41" s="43">
        <f>F18+F40</f>
        <v>0</v>
      </c>
      <c r="H41" s="33"/>
    </row>
    <row r="42" spans="1:8" x14ac:dyDescent="0.25">
      <c r="A42" s="33"/>
      <c r="B42" s="33"/>
      <c r="C42" s="33"/>
      <c r="D42" s="94" t="s">
        <v>656</v>
      </c>
      <c r="E42" s="58"/>
      <c r="F42" s="5"/>
      <c r="H42" s="33"/>
    </row>
    <row r="43" spans="1:8" x14ac:dyDescent="0.25">
      <c r="A43" s="33"/>
      <c r="B43" s="33"/>
      <c r="C43" s="33"/>
      <c r="D43" s="94" t="s">
        <v>2167</v>
      </c>
      <c r="E43" s="58"/>
      <c r="F43" s="5"/>
      <c r="H43" s="33"/>
    </row>
    <row r="44" spans="1:8" x14ac:dyDescent="0.25">
      <c r="A44" s="33" t="s">
        <v>690</v>
      </c>
      <c r="B44" s="33"/>
      <c r="C44" s="33"/>
      <c r="D44" s="61" t="s">
        <v>657</v>
      </c>
      <c r="E44" s="58" t="s">
        <v>474</v>
      </c>
      <c r="F44" s="44"/>
      <c r="H44" s="33"/>
    </row>
    <row r="45" spans="1:8" x14ac:dyDescent="0.25">
      <c r="A45" s="33" t="s">
        <v>695</v>
      </c>
      <c r="B45" s="33" t="s">
        <v>1388</v>
      </c>
      <c r="C45" s="33"/>
      <c r="D45" s="94" t="s">
        <v>2164</v>
      </c>
      <c r="E45" s="58" t="s">
        <v>475</v>
      </c>
      <c r="F45" s="43">
        <f>SUM(F46:F50)</f>
        <v>0</v>
      </c>
      <c r="H45" s="33"/>
    </row>
    <row r="46" spans="1:8" s="18" customFormat="1" x14ac:dyDescent="0.25">
      <c r="A46" s="33" t="s">
        <v>1516</v>
      </c>
      <c r="B46" s="33"/>
      <c r="C46" s="33"/>
      <c r="D46" s="64" t="s">
        <v>1505</v>
      </c>
      <c r="E46" s="58" t="s">
        <v>476</v>
      </c>
      <c r="F46" s="44"/>
      <c r="H46" s="33"/>
    </row>
    <row r="47" spans="1:8" x14ac:dyDescent="0.25">
      <c r="A47" s="33" t="s">
        <v>691</v>
      </c>
      <c r="B47" s="33"/>
      <c r="C47" s="33"/>
      <c r="D47" s="64" t="s">
        <v>1506</v>
      </c>
      <c r="E47" s="58" t="s">
        <v>477</v>
      </c>
      <c r="F47" s="44"/>
      <c r="H47" s="33"/>
    </row>
    <row r="48" spans="1:8" x14ac:dyDescent="0.25">
      <c r="A48" s="33" t="s">
        <v>692</v>
      </c>
      <c r="B48" s="33"/>
      <c r="C48" s="33"/>
      <c r="D48" s="64" t="s">
        <v>1507</v>
      </c>
      <c r="E48" s="58" t="s">
        <v>478</v>
      </c>
      <c r="F48" s="44"/>
      <c r="H48" s="33"/>
    </row>
    <row r="49" spans="1:8" x14ac:dyDescent="0.25">
      <c r="A49" s="33" t="s">
        <v>693</v>
      </c>
      <c r="B49" s="33"/>
      <c r="C49" s="33"/>
      <c r="D49" s="64" t="s">
        <v>1508</v>
      </c>
      <c r="E49" s="58" t="s">
        <v>479</v>
      </c>
      <c r="F49" s="44"/>
      <c r="H49" s="33"/>
    </row>
    <row r="50" spans="1:8" x14ac:dyDescent="0.25">
      <c r="A50" s="33" t="s">
        <v>694</v>
      </c>
      <c r="B50" s="33"/>
      <c r="C50" s="33"/>
      <c r="D50" s="64" t="s">
        <v>1509</v>
      </c>
      <c r="E50" s="58" t="s">
        <v>480</v>
      </c>
      <c r="F50" s="44"/>
      <c r="H50" s="33"/>
    </row>
    <row r="51" spans="1:8" x14ac:dyDescent="0.25">
      <c r="A51" s="33" t="s">
        <v>696</v>
      </c>
      <c r="B51" s="33"/>
      <c r="C51" s="33"/>
      <c r="D51" s="61" t="s">
        <v>658</v>
      </c>
      <c r="E51" s="58" t="s">
        <v>481</v>
      </c>
      <c r="F51" s="44"/>
      <c r="H51" s="33"/>
    </row>
    <row r="52" spans="1:8" x14ac:dyDescent="0.25">
      <c r="A52" s="33" t="s">
        <v>697</v>
      </c>
      <c r="B52" s="33"/>
      <c r="C52" s="33"/>
      <c r="D52" s="61" t="s">
        <v>659</v>
      </c>
      <c r="E52" s="58" t="s">
        <v>482</v>
      </c>
      <c r="F52" s="44"/>
      <c r="H52" s="33"/>
    </row>
    <row r="53" spans="1:8" x14ac:dyDescent="0.25">
      <c r="A53" s="33" t="s">
        <v>698</v>
      </c>
      <c r="B53" s="33"/>
      <c r="C53" s="33"/>
      <c r="D53" s="61" t="s">
        <v>660</v>
      </c>
      <c r="E53" s="58" t="s">
        <v>483</v>
      </c>
      <c r="F53" s="44"/>
      <c r="H53" s="33"/>
    </row>
    <row r="54" spans="1:8" s="18" customFormat="1" x14ac:dyDescent="0.25">
      <c r="A54" s="33" t="s">
        <v>1517</v>
      </c>
      <c r="B54" s="33"/>
      <c r="C54" s="33"/>
      <c r="D54" s="61" t="s">
        <v>1510</v>
      </c>
      <c r="E54" s="58" t="s">
        <v>484</v>
      </c>
      <c r="F54" s="44"/>
      <c r="H54" s="33"/>
    </row>
    <row r="55" spans="1:8" x14ac:dyDescent="0.25">
      <c r="A55" s="33" t="s">
        <v>699</v>
      </c>
      <c r="B55" s="33"/>
      <c r="C55" s="33"/>
      <c r="D55" s="61" t="s">
        <v>1511</v>
      </c>
      <c r="E55" s="58" t="s">
        <v>485</v>
      </c>
      <c r="F55" s="44"/>
      <c r="H55" s="33"/>
    </row>
    <row r="56" spans="1:8" x14ac:dyDescent="0.25">
      <c r="A56" s="33" t="s">
        <v>700</v>
      </c>
      <c r="B56" s="33"/>
      <c r="C56" s="33"/>
      <c r="D56" s="61" t="s">
        <v>1512</v>
      </c>
      <c r="E56" s="58" t="s">
        <v>503</v>
      </c>
      <c r="F56" s="44"/>
      <c r="H56" s="33"/>
    </row>
    <row r="57" spans="1:8" x14ac:dyDescent="0.25">
      <c r="A57" s="33" t="s">
        <v>701</v>
      </c>
      <c r="B57" s="33"/>
      <c r="C57" s="33"/>
      <c r="D57" s="61" t="s">
        <v>1513</v>
      </c>
      <c r="E57" s="58" t="s">
        <v>504</v>
      </c>
      <c r="F57" s="44"/>
      <c r="H57" s="33"/>
    </row>
    <row r="58" spans="1:8" x14ac:dyDescent="0.25">
      <c r="A58" s="33" t="s">
        <v>702</v>
      </c>
      <c r="B58" s="33"/>
      <c r="C58" s="33"/>
      <c r="D58" s="61" t="s">
        <v>1514</v>
      </c>
      <c r="E58" s="58" t="s">
        <v>512</v>
      </c>
      <c r="F58" s="44"/>
      <c r="H58" s="33"/>
    </row>
    <row r="59" spans="1:8" s="18" customFormat="1" x14ac:dyDescent="0.25">
      <c r="A59" s="33" t="s">
        <v>1518</v>
      </c>
      <c r="B59" s="33"/>
      <c r="C59" s="33"/>
      <c r="D59" s="61" t="s">
        <v>1515</v>
      </c>
      <c r="E59" s="58" t="s">
        <v>513</v>
      </c>
      <c r="F59" s="44"/>
      <c r="H59" s="33"/>
    </row>
    <row r="60" spans="1:8" x14ac:dyDescent="0.25">
      <c r="A60" s="33" t="s">
        <v>703</v>
      </c>
      <c r="B60" s="33"/>
      <c r="C60" s="33"/>
      <c r="D60" s="94" t="s">
        <v>2163</v>
      </c>
      <c r="E60" s="58" t="s">
        <v>514</v>
      </c>
      <c r="F60" s="43">
        <f>SUM(F61:F62)</f>
        <v>0</v>
      </c>
      <c r="H60" s="33"/>
    </row>
    <row r="61" spans="1:8" x14ac:dyDescent="0.25">
      <c r="A61" s="33" t="s">
        <v>704</v>
      </c>
      <c r="B61" s="33"/>
      <c r="C61" s="33"/>
      <c r="D61" s="54" t="s">
        <v>661</v>
      </c>
      <c r="E61" s="58" t="s">
        <v>515</v>
      </c>
      <c r="F61" s="44"/>
      <c r="H61" s="33"/>
    </row>
    <row r="62" spans="1:8" x14ac:dyDescent="0.25">
      <c r="A62" s="33" t="s">
        <v>705</v>
      </c>
      <c r="B62" s="33"/>
      <c r="C62" s="33"/>
      <c r="D62" s="61" t="s">
        <v>662</v>
      </c>
      <c r="E62" s="58" t="s">
        <v>516</v>
      </c>
      <c r="F62" s="44"/>
      <c r="H62" s="33"/>
    </row>
    <row r="63" spans="1:8" x14ac:dyDescent="0.25">
      <c r="A63" s="33" t="s">
        <v>706</v>
      </c>
      <c r="B63" s="33"/>
      <c r="C63" s="33"/>
      <c r="D63" s="61" t="s">
        <v>663</v>
      </c>
      <c r="E63" s="58" t="s">
        <v>517</v>
      </c>
      <c r="F63" s="44"/>
      <c r="H63" s="33"/>
    </row>
    <row r="64" spans="1:8" x14ac:dyDescent="0.25">
      <c r="A64" s="33" t="s">
        <v>707</v>
      </c>
      <c r="B64" s="33"/>
      <c r="C64" s="33"/>
      <c r="D64" s="94" t="s">
        <v>2168</v>
      </c>
      <c r="E64" s="58" t="s">
        <v>518</v>
      </c>
      <c r="F64" s="43">
        <f>SUM(F44,F45,F51:F60,F63)</f>
        <v>0</v>
      </c>
      <c r="H64" s="33"/>
    </row>
    <row r="65" spans="1:8" x14ac:dyDescent="0.25">
      <c r="A65" s="33" t="s">
        <v>708</v>
      </c>
      <c r="B65" s="33"/>
      <c r="C65" s="33"/>
      <c r="D65" s="94" t="s">
        <v>2012</v>
      </c>
      <c r="E65" s="58" t="s">
        <v>519</v>
      </c>
      <c r="F65" s="43">
        <f>F41-F64</f>
        <v>0</v>
      </c>
      <c r="H65" s="33"/>
    </row>
    <row r="66" spans="1:8" x14ac:dyDescent="0.25">
      <c r="A66" s="33" t="s">
        <v>709</v>
      </c>
      <c r="B66" s="33"/>
      <c r="C66" s="33"/>
      <c r="D66" s="54" t="s">
        <v>2013</v>
      </c>
      <c r="E66" s="58" t="s">
        <v>520</v>
      </c>
      <c r="F66" s="44"/>
      <c r="H66" s="33"/>
    </row>
    <row r="67" spans="1:8" x14ac:dyDescent="0.25">
      <c r="A67" s="33" t="s">
        <v>710</v>
      </c>
      <c r="B67" s="33"/>
      <c r="C67" s="33"/>
      <c r="D67" s="94" t="s">
        <v>664</v>
      </c>
      <c r="E67" s="58" t="s">
        <v>521</v>
      </c>
      <c r="F67" s="43">
        <f>F65-F66</f>
        <v>0</v>
      </c>
      <c r="H67" s="33"/>
    </row>
    <row r="68" spans="1:8" x14ac:dyDescent="0.25">
      <c r="A68" s="33"/>
      <c r="B68" s="33"/>
      <c r="C68" s="33" t="s">
        <v>360</v>
      </c>
      <c r="H68" s="33"/>
    </row>
    <row r="69" spans="1:8" x14ac:dyDescent="0.25">
      <c r="A69" s="33"/>
      <c r="B69" s="33"/>
      <c r="C69" s="33" t="s">
        <v>363</v>
      </c>
      <c r="D69" s="33"/>
      <c r="E69" s="33"/>
      <c r="F69" s="33"/>
      <c r="G69" s="33"/>
      <c r="H69" s="33" t="s">
        <v>364</v>
      </c>
    </row>
  </sheetData>
  <mergeCells count="5">
    <mergeCell ref="D14:D16"/>
    <mergeCell ref="E14:E16"/>
    <mergeCell ref="D13:F13"/>
    <mergeCell ref="E1:K1"/>
    <mergeCell ref="D4:F4"/>
  </mergeCells>
  <dataValidations count="1">
    <dataValidation type="decimal" allowBlank="1" showInputMessage="1" showErrorMessage="1" errorTitle="Input Error" error="Please enter a non-negative value between 0 and 999999999999999" sqref="F44:F67 F18:F41">
      <formula1>0</formula1>
      <formula2>999999999999999</formula2>
    </dataValidation>
  </dataValidations>
  <pageMargins left="0.7" right="0.7" top="0.75" bottom="0.75" header="0.3" footer="0.3"/>
  <pageSetup paperSize="9"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P26"/>
  <sheetViews>
    <sheetView showGridLines="0" topLeftCell="D1" workbookViewId="0">
      <selection sqref="A1:C1048576"/>
    </sheetView>
  </sheetViews>
  <sheetFormatPr defaultRowHeight="15" x14ac:dyDescent="0.25"/>
  <cols>
    <col min="1" max="3" width="0" hidden="1" customWidth="1"/>
    <col min="4" max="4" width="32.5703125" customWidth="1"/>
    <col min="5" max="5" width="10.7109375" customWidth="1"/>
    <col min="6" max="14" width="20.7109375" customWidth="1"/>
  </cols>
  <sheetData>
    <row r="1" spans="1:16" ht="35.1" customHeight="1" x14ac:dyDescent="0.25">
      <c r="A1" s="25" t="s">
        <v>1945</v>
      </c>
      <c r="E1" s="102" t="s">
        <v>2096</v>
      </c>
      <c r="F1" s="103"/>
      <c r="G1" s="103"/>
      <c r="H1" s="103"/>
      <c r="I1" s="103"/>
      <c r="J1" s="103"/>
      <c r="K1" s="103"/>
    </row>
    <row r="4" spans="1:16" ht="18.75" x14ac:dyDescent="0.25">
      <c r="D4" s="112" t="s">
        <v>2162</v>
      </c>
      <c r="E4" s="113"/>
      <c r="F4" s="113"/>
      <c r="G4" s="113"/>
      <c r="H4" s="114"/>
    </row>
    <row r="7" spans="1:16" x14ac:dyDescent="0.25">
      <c r="A7" s="33"/>
      <c r="B7" s="33"/>
      <c r="C7" s="33" t="s">
        <v>1022</v>
      </c>
      <c r="D7" s="33"/>
      <c r="E7" s="33"/>
      <c r="F7" s="33"/>
      <c r="G7" s="33"/>
      <c r="H7" s="33"/>
      <c r="I7" s="33"/>
      <c r="J7" s="33"/>
      <c r="K7" s="33"/>
      <c r="L7" s="33"/>
      <c r="M7" s="33"/>
      <c r="N7" s="33"/>
      <c r="O7" s="33"/>
      <c r="P7" s="33"/>
    </row>
    <row r="8" spans="1:16" hidden="1" x14ac:dyDescent="0.25">
      <c r="A8" s="33"/>
      <c r="B8" s="33"/>
      <c r="C8" s="33"/>
      <c r="D8" s="33"/>
      <c r="E8" s="33" t="s">
        <v>405</v>
      </c>
      <c r="F8" s="33"/>
      <c r="G8" s="33"/>
      <c r="H8" s="33"/>
      <c r="I8" s="33"/>
      <c r="J8" s="33"/>
      <c r="K8" s="33"/>
      <c r="L8" s="33"/>
      <c r="M8" s="33"/>
      <c r="N8" s="33"/>
      <c r="O8" s="33"/>
      <c r="P8" s="33"/>
    </row>
    <row r="9" spans="1:16" hidden="1" x14ac:dyDescent="0.25">
      <c r="A9" s="33"/>
      <c r="B9" s="33"/>
      <c r="C9" s="33"/>
      <c r="D9" s="33"/>
      <c r="E9" s="33"/>
      <c r="F9" s="33" t="s">
        <v>1040</v>
      </c>
      <c r="G9" s="33" t="s">
        <v>1041</v>
      </c>
      <c r="H9" s="33" t="s">
        <v>1042</v>
      </c>
      <c r="I9" s="33" t="s">
        <v>1043</v>
      </c>
      <c r="J9" s="33" t="s">
        <v>1044</v>
      </c>
      <c r="K9" s="33" t="s">
        <v>1045</v>
      </c>
      <c r="L9" s="33" t="s">
        <v>1879</v>
      </c>
      <c r="M9" s="33" t="s">
        <v>1881</v>
      </c>
      <c r="N9" s="33" t="s">
        <v>1046</v>
      </c>
      <c r="O9" s="33"/>
      <c r="P9" s="33"/>
    </row>
    <row r="10" spans="1:16" hidden="1" x14ac:dyDescent="0.25">
      <c r="A10" s="33"/>
      <c r="B10" s="33"/>
      <c r="C10" s="33" t="s">
        <v>361</v>
      </c>
      <c r="D10" s="33" t="s">
        <v>365</v>
      </c>
      <c r="E10" s="33" t="s">
        <v>365</v>
      </c>
      <c r="F10" s="33"/>
      <c r="G10" s="33"/>
      <c r="H10" s="33"/>
      <c r="I10" s="33"/>
      <c r="J10" s="33"/>
      <c r="K10" s="33"/>
      <c r="L10" s="33"/>
      <c r="M10" s="33"/>
      <c r="N10" s="33"/>
      <c r="O10" s="33" t="s">
        <v>360</v>
      </c>
      <c r="P10" s="33" t="s">
        <v>362</v>
      </c>
    </row>
    <row r="11" spans="1:16" x14ac:dyDescent="0.25">
      <c r="A11" s="33"/>
      <c r="B11" s="33"/>
      <c r="C11" s="33" t="s">
        <v>366</v>
      </c>
      <c r="D11" s="106" t="s">
        <v>1877</v>
      </c>
      <c r="E11" s="107"/>
      <c r="F11" s="107"/>
      <c r="G11" s="107"/>
      <c r="H11" s="107"/>
      <c r="I11" s="107"/>
      <c r="J11" s="107"/>
      <c r="K11" s="107"/>
      <c r="L11" s="107"/>
      <c r="M11" s="107"/>
      <c r="N11" s="108"/>
      <c r="P11" s="33"/>
    </row>
    <row r="12" spans="1:16" ht="30" x14ac:dyDescent="0.25">
      <c r="A12" s="33"/>
      <c r="B12" s="33"/>
      <c r="C12" s="33" t="s">
        <v>365</v>
      </c>
      <c r="D12" s="104" t="s">
        <v>901</v>
      </c>
      <c r="E12" s="104"/>
      <c r="F12" s="56" t="s">
        <v>1023</v>
      </c>
      <c r="G12" s="56" t="s">
        <v>1024</v>
      </c>
      <c r="H12" s="56" t="s">
        <v>1025</v>
      </c>
      <c r="I12" s="56" t="s">
        <v>1026</v>
      </c>
      <c r="J12" s="56" t="s">
        <v>1027</v>
      </c>
      <c r="K12" s="56" t="s">
        <v>1028</v>
      </c>
      <c r="L12" s="56" t="s">
        <v>1878</v>
      </c>
      <c r="M12" s="56" t="s">
        <v>1880</v>
      </c>
      <c r="N12" s="56" t="s">
        <v>596</v>
      </c>
      <c r="P12" s="33"/>
    </row>
    <row r="13" spans="1:16" x14ac:dyDescent="0.25">
      <c r="A13" s="33" t="s">
        <v>405</v>
      </c>
      <c r="B13" s="33"/>
      <c r="C13" s="33" t="s">
        <v>365</v>
      </c>
      <c r="D13" s="105"/>
      <c r="E13" s="105"/>
      <c r="F13" s="56" t="s">
        <v>403</v>
      </c>
      <c r="G13" s="56" t="s">
        <v>715</v>
      </c>
      <c r="H13" s="56" t="s">
        <v>716</v>
      </c>
      <c r="I13" s="56" t="s">
        <v>744</v>
      </c>
      <c r="J13" s="56" t="s">
        <v>745</v>
      </c>
      <c r="K13" s="56" t="s">
        <v>746</v>
      </c>
      <c r="L13" s="56" t="s">
        <v>753</v>
      </c>
      <c r="M13" s="56" t="s">
        <v>754</v>
      </c>
      <c r="N13" s="56" t="s">
        <v>755</v>
      </c>
      <c r="P13" s="33"/>
    </row>
    <row r="14" spans="1:16" x14ac:dyDescent="0.25">
      <c r="A14" s="33"/>
      <c r="B14" s="33"/>
      <c r="C14" s="33" t="s">
        <v>360</v>
      </c>
      <c r="M14" s="22"/>
      <c r="P14" s="33"/>
    </row>
    <row r="15" spans="1:16" x14ac:dyDescent="0.25">
      <c r="A15" s="33" t="s">
        <v>598</v>
      </c>
      <c r="B15" s="33"/>
      <c r="C15" s="33"/>
      <c r="D15" s="94" t="s">
        <v>1029</v>
      </c>
      <c r="E15" s="58" t="s">
        <v>448</v>
      </c>
      <c r="F15" s="43">
        <f>F16+F17</f>
        <v>0</v>
      </c>
      <c r="G15" s="43">
        <f t="shared" ref="G15:N15" si="0">G16+G17</f>
        <v>0</v>
      </c>
      <c r="H15" s="43">
        <f t="shared" si="0"/>
        <v>0</v>
      </c>
      <c r="I15" s="43">
        <f t="shared" si="0"/>
        <v>0</v>
      </c>
      <c r="J15" s="43">
        <f t="shared" si="0"/>
        <v>0</v>
      </c>
      <c r="K15" s="43">
        <f t="shared" si="0"/>
        <v>0</v>
      </c>
      <c r="L15" s="43">
        <f t="shared" si="0"/>
        <v>0</v>
      </c>
      <c r="M15" s="43">
        <f t="shared" si="0"/>
        <v>0</v>
      </c>
      <c r="N15" s="43">
        <f t="shared" si="0"/>
        <v>0</v>
      </c>
      <c r="P15" s="33"/>
    </row>
    <row r="16" spans="1:16" x14ac:dyDescent="0.25">
      <c r="A16" s="33" t="s">
        <v>598</v>
      </c>
      <c r="B16" s="33" t="s">
        <v>468</v>
      </c>
      <c r="C16" s="33"/>
      <c r="D16" s="60" t="s">
        <v>1030</v>
      </c>
      <c r="E16" s="58" t="s">
        <v>449</v>
      </c>
      <c r="F16" s="44"/>
      <c r="G16" s="44"/>
      <c r="H16" s="44"/>
      <c r="I16" s="44"/>
      <c r="J16" s="44"/>
      <c r="K16" s="44"/>
      <c r="L16" s="44"/>
      <c r="M16" s="45"/>
      <c r="N16" s="43">
        <f>SUM(F16:M16)</f>
        <v>0</v>
      </c>
      <c r="P16" s="33"/>
    </row>
    <row r="17" spans="1:16" x14ac:dyDescent="0.25">
      <c r="A17" s="33" t="s">
        <v>598</v>
      </c>
      <c r="B17" s="33" t="s">
        <v>544</v>
      </c>
      <c r="C17" s="33"/>
      <c r="D17" s="60" t="s">
        <v>1031</v>
      </c>
      <c r="E17" s="58" t="s">
        <v>450</v>
      </c>
      <c r="F17" s="44"/>
      <c r="G17" s="44"/>
      <c r="H17" s="44"/>
      <c r="I17" s="44"/>
      <c r="J17" s="44"/>
      <c r="K17" s="44"/>
      <c r="L17" s="44"/>
      <c r="M17" s="45"/>
      <c r="N17" s="43">
        <f>SUM(F17:M17)</f>
        <v>0</v>
      </c>
      <c r="P17" s="33"/>
    </row>
    <row r="18" spans="1:16" x14ac:dyDescent="0.25">
      <c r="A18" s="33" t="s">
        <v>605</v>
      </c>
      <c r="B18" s="33"/>
      <c r="C18" s="33"/>
      <c r="D18" s="94" t="s">
        <v>1032</v>
      </c>
      <c r="E18" s="58" t="s">
        <v>451</v>
      </c>
      <c r="F18" s="43">
        <f>SUM(F19:F24)</f>
        <v>0</v>
      </c>
      <c r="G18" s="43">
        <f t="shared" ref="G18:N18" si="1">SUM(G19:G24)</f>
        <v>0</v>
      </c>
      <c r="H18" s="43">
        <f t="shared" si="1"/>
        <v>0</v>
      </c>
      <c r="I18" s="43">
        <f t="shared" si="1"/>
        <v>0</v>
      </c>
      <c r="J18" s="43">
        <f t="shared" si="1"/>
        <v>0</v>
      </c>
      <c r="K18" s="43">
        <f t="shared" si="1"/>
        <v>0</v>
      </c>
      <c r="L18" s="43">
        <f t="shared" si="1"/>
        <v>0</v>
      </c>
      <c r="M18" s="43">
        <f t="shared" si="1"/>
        <v>0</v>
      </c>
      <c r="N18" s="43">
        <f t="shared" si="1"/>
        <v>0</v>
      </c>
      <c r="P18" s="33"/>
    </row>
    <row r="19" spans="1:16" x14ac:dyDescent="0.25">
      <c r="A19" s="33" t="s">
        <v>605</v>
      </c>
      <c r="B19" s="33" t="s">
        <v>608</v>
      </c>
      <c r="C19" s="33"/>
      <c r="D19" s="60" t="s">
        <v>1033</v>
      </c>
      <c r="E19" s="58" t="s">
        <v>452</v>
      </c>
      <c r="F19" s="44"/>
      <c r="G19" s="44"/>
      <c r="H19" s="44"/>
      <c r="I19" s="44"/>
      <c r="J19" s="44"/>
      <c r="K19" s="44"/>
      <c r="L19" s="44"/>
      <c r="M19" s="45"/>
      <c r="N19" s="43">
        <f t="shared" ref="N19:N24" si="2">SUM(F19:M19)</f>
        <v>0</v>
      </c>
      <c r="P19" s="33"/>
    </row>
    <row r="20" spans="1:16" x14ac:dyDescent="0.25">
      <c r="A20" s="33" t="s">
        <v>605</v>
      </c>
      <c r="B20" s="33" t="s">
        <v>609</v>
      </c>
      <c r="C20" s="33"/>
      <c r="D20" s="60" t="s">
        <v>1034</v>
      </c>
      <c r="E20" s="58" t="s">
        <v>453</v>
      </c>
      <c r="F20" s="44"/>
      <c r="G20" s="44"/>
      <c r="H20" s="44"/>
      <c r="I20" s="44"/>
      <c r="J20" s="44"/>
      <c r="K20" s="44"/>
      <c r="L20" s="44"/>
      <c r="M20" s="45"/>
      <c r="N20" s="43">
        <f t="shared" si="2"/>
        <v>0</v>
      </c>
      <c r="P20" s="33"/>
    </row>
    <row r="21" spans="1:16" x14ac:dyDescent="0.25">
      <c r="A21" s="33" t="s">
        <v>605</v>
      </c>
      <c r="B21" s="33" t="s">
        <v>1047</v>
      </c>
      <c r="C21" s="33"/>
      <c r="D21" s="60" t="s">
        <v>1035</v>
      </c>
      <c r="E21" s="58" t="s">
        <v>454</v>
      </c>
      <c r="F21" s="44"/>
      <c r="G21" s="44"/>
      <c r="H21" s="44"/>
      <c r="I21" s="44"/>
      <c r="J21" s="44"/>
      <c r="K21" s="44"/>
      <c r="L21" s="44"/>
      <c r="M21" s="45"/>
      <c r="N21" s="43">
        <f t="shared" si="2"/>
        <v>0</v>
      </c>
      <c r="P21" s="33"/>
    </row>
    <row r="22" spans="1:16" x14ac:dyDescent="0.25">
      <c r="A22" s="33" t="s">
        <v>605</v>
      </c>
      <c r="B22" s="33" t="s">
        <v>610</v>
      </c>
      <c r="C22" s="33"/>
      <c r="D22" s="60" t="s">
        <v>1036</v>
      </c>
      <c r="E22" s="58" t="s">
        <v>455</v>
      </c>
      <c r="F22" s="44"/>
      <c r="G22" s="44"/>
      <c r="H22" s="44"/>
      <c r="I22" s="44"/>
      <c r="J22" s="44"/>
      <c r="K22" s="44"/>
      <c r="L22" s="44"/>
      <c r="M22" s="45"/>
      <c r="N22" s="43">
        <f t="shared" si="2"/>
        <v>0</v>
      </c>
      <c r="P22" s="33"/>
    </row>
    <row r="23" spans="1:16" x14ac:dyDescent="0.25">
      <c r="A23" s="33" t="s">
        <v>605</v>
      </c>
      <c r="B23" s="33" t="s">
        <v>614</v>
      </c>
      <c r="C23" s="33"/>
      <c r="D23" s="60" t="s">
        <v>1037</v>
      </c>
      <c r="E23" s="58" t="s">
        <v>456</v>
      </c>
      <c r="F23" s="44"/>
      <c r="G23" s="44"/>
      <c r="H23" s="44"/>
      <c r="I23" s="44"/>
      <c r="J23" s="44"/>
      <c r="K23" s="44"/>
      <c r="L23" s="44"/>
      <c r="M23" s="45"/>
      <c r="N23" s="43">
        <f t="shared" si="2"/>
        <v>0</v>
      </c>
      <c r="P23" s="33"/>
    </row>
    <row r="24" spans="1:16" x14ac:dyDescent="0.25">
      <c r="A24" s="33" t="s">
        <v>605</v>
      </c>
      <c r="B24" s="33" t="s">
        <v>611</v>
      </c>
      <c r="C24" s="33"/>
      <c r="D24" s="60" t="s">
        <v>1038</v>
      </c>
      <c r="E24" s="58" t="s">
        <v>457</v>
      </c>
      <c r="F24" s="44"/>
      <c r="G24" s="44"/>
      <c r="H24" s="44"/>
      <c r="I24" s="44"/>
      <c r="J24" s="44"/>
      <c r="K24" s="44"/>
      <c r="L24" s="44"/>
      <c r="M24" s="45"/>
      <c r="N24" s="43">
        <f t="shared" si="2"/>
        <v>0</v>
      </c>
      <c r="P24" s="33"/>
    </row>
    <row r="25" spans="1:16" x14ac:dyDescent="0.25">
      <c r="A25" s="33"/>
      <c r="B25" s="33"/>
      <c r="C25" s="33" t="s">
        <v>360</v>
      </c>
      <c r="D25" s="116" t="s">
        <v>1039</v>
      </c>
      <c r="E25" s="116"/>
      <c r="F25" s="116"/>
      <c r="G25" s="116"/>
      <c r="H25" s="116"/>
      <c r="I25" s="116"/>
      <c r="J25" s="116"/>
      <c r="K25" s="116"/>
      <c r="L25" s="116"/>
      <c r="M25" s="116"/>
      <c r="N25" s="116"/>
      <c r="P25" s="33"/>
    </row>
    <row r="26" spans="1:16" x14ac:dyDescent="0.25">
      <c r="A26" s="33"/>
      <c r="B26" s="33"/>
      <c r="C26" s="33" t="s">
        <v>363</v>
      </c>
      <c r="D26" s="33"/>
      <c r="E26" s="33"/>
      <c r="F26" s="33"/>
      <c r="G26" s="33"/>
      <c r="H26" s="33"/>
      <c r="I26" s="33"/>
      <c r="J26" s="33"/>
      <c r="K26" s="33"/>
      <c r="L26" s="33"/>
      <c r="M26" s="33"/>
      <c r="N26" s="33"/>
      <c r="O26" s="33"/>
      <c r="P26" s="33" t="s">
        <v>364</v>
      </c>
    </row>
  </sheetData>
  <mergeCells count="6">
    <mergeCell ref="E12:E13"/>
    <mergeCell ref="D12:D13"/>
    <mergeCell ref="D25:N25"/>
    <mergeCell ref="D11:N11"/>
    <mergeCell ref="E1:K1"/>
    <mergeCell ref="D4:H4"/>
  </mergeCells>
  <dataValidations count="1">
    <dataValidation type="decimal" allowBlank="1" showInputMessage="1" showErrorMessage="1" errorTitle="Input Error" error="Please enter a non-negative value between 0 and 999999999999999" sqref="F15:N24">
      <formula1>0</formula1>
      <formula2>999999999999999</formula2>
    </dataValidation>
  </dataValidation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1"/>
  <dimension ref="A1:N67"/>
  <sheetViews>
    <sheetView showGridLines="0" topLeftCell="D1" workbookViewId="0">
      <selection sqref="A1:C1048576"/>
    </sheetView>
  </sheetViews>
  <sheetFormatPr defaultRowHeight="15" x14ac:dyDescent="0.25"/>
  <cols>
    <col min="1" max="3" width="0" hidden="1" customWidth="1"/>
    <col min="4" max="4" width="23.140625" customWidth="1"/>
    <col min="5" max="5" width="20.7109375" style="12" customWidth="1"/>
    <col min="6" max="11" width="20.7109375" customWidth="1"/>
    <col min="12" max="12" width="18.28515625" customWidth="1"/>
  </cols>
  <sheetData>
    <row r="1" spans="1:13" ht="35.1" customHeight="1" x14ac:dyDescent="0.25">
      <c r="A1" s="25" t="s">
        <v>1946</v>
      </c>
      <c r="E1" s="102" t="s">
        <v>2097</v>
      </c>
      <c r="F1" s="103"/>
      <c r="G1" s="103"/>
      <c r="H1" s="103"/>
      <c r="I1" s="103"/>
      <c r="J1" s="103"/>
      <c r="K1" s="103"/>
    </row>
    <row r="4" spans="1:13" ht="18.75" x14ac:dyDescent="0.25">
      <c r="D4" s="112" t="s">
        <v>2162</v>
      </c>
      <c r="E4" s="113"/>
      <c r="F4" s="113"/>
      <c r="G4" s="113"/>
      <c r="H4" s="114"/>
    </row>
    <row r="7" spans="1:13" x14ac:dyDescent="0.25">
      <c r="A7" s="33"/>
      <c r="B7" s="33"/>
      <c r="C7" s="33" t="s">
        <v>743</v>
      </c>
      <c r="D7" s="33"/>
      <c r="E7" s="33"/>
      <c r="F7" s="33"/>
      <c r="G7" s="33"/>
      <c r="H7" s="33"/>
      <c r="I7" s="33"/>
      <c r="J7" s="33"/>
      <c r="K7" s="33"/>
      <c r="L7" s="33"/>
      <c r="M7" s="18"/>
    </row>
    <row r="8" spans="1:13" hidden="1" x14ac:dyDescent="0.25">
      <c r="A8" s="33"/>
      <c r="B8" s="33"/>
      <c r="C8" s="33"/>
      <c r="D8" s="33"/>
      <c r="E8" s="33" t="s">
        <v>491</v>
      </c>
      <c r="F8" s="33" t="s">
        <v>492</v>
      </c>
      <c r="G8" s="33" t="s">
        <v>467</v>
      </c>
      <c r="H8" s="33" t="s">
        <v>507</v>
      </c>
      <c r="I8" s="33" t="s">
        <v>500</v>
      </c>
      <c r="J8" s="33" t="s">
        <v>502</v>
      </c>
      <c r="K8" s="33"/>
      <c r="L8" s="33"/>
      <c r="M8" s="18"/>
    </row>
    <row r="9" spans="1:13" hidden="1" x14ac:dyDescent="0.25">
      <c r="A9" s="33"/>
      <c r="B9" s="33"/>
      <c r="C9" s="33"/>
      <c r="D9" s="33" t="s">
        <v>750</v>
      </c>
      <c r="E9" s="33" t="s">
        <v>748</v>
      </c>
      <c r="F9" s="33" t="s">
        <v>748</v>
      </c>
      <c r="G9" s="33" t="s">
        <v>748</v>
      </c>
      <c r="H9" s="33" t="s">
        <v>748</v>
      </c>
      <c r="I9" s="33" t="s">
        <v>748</v>
      </c>
      <c r="J9" s="33" t="s">
        <v>748</v>
      </c>
      <c r="K9" s="33"/>
      <c r="L9" s="33"/>
      <c r="M9" s="18"/>
    </row>
    <row r="10" spans="1:13" hidden="1" x14ac:dyDescent="0.25">
      <c r="A10" s="33"/>
      <c r="B10" s="33"/>
      <c r="C10" s="33" t="s">
        <v>361</v>
      </c>
      <c r="D10" s="33" t="s">
        <v>749</v>
      </c>
      <c r="E10" s="33"/>
      <c r="F10" s="33"/>
      <c r="G10" s="33"/>
      <c r="H10" s="33"/>
      <c r="I10" s="33"/>
      <c r="J10" s="33"/>
      <c r="K10" s="33" t="s">
        <v>360</v>
      </c>
      <c r="L10" s="33" t="s">
        <v>362</v>
      </c>
      <c r="M10" s="18"/>
    </row>
    <row r="11" spans="1:13" x14ac:dyDescent="0.25">
      <c r="A11" s="33"/>
      <c r="B11" s="33"/>
      <c r="C11" s="33" t="s">
        <v>366</v>
      </c>
      <c r="D11" s="106" t="s">
        <v>1882</v>
      </c>
      <c r="E11" s="107"/>
      <c r="F11" s="107"/>
      <c r="G11" s="107"/>
      <c r="H11" s="107"/>
      <c r="I11" s="107"/>
      <c r="J11" s="108"/>
      <c r="L11" s="33"/>
      <c r="M11" s="18"/>
    </row>
    <row r="12" spans="1:13" ht="15" customHeight="1" x14ac:dyDescent="0.25">
      <c r="A12" s="33"/>
      <c r="B12" s="33"/>
      <c r="C12" s="34" t="s">
        <v>365</v>
      </c>
      <c r="D12" s="104" t="s">
        <v>1884</v>
      </c>
      <c r="E12" s="104" t="s">
        <v>1425</v>
      </c>
      <c r="F12" s="104" t="s">
        <v>1426</v>
      </c>
      <c r="G12" s="104" t="s">
        <v>1427</v>
      </c>
      <c r="H12" s="104" t="s">
        <v>1428</v>
      </c>
      <c r="I12" s="104" t="s">
        <v>1429</v>
      </c>
      <c r="J12" s="104" t="s">
        <v>1430</v>
      </c>
      <c r="L12" s="33"/>
      <c r="M12" s="18"/>
    </row>
    <row r="13" spans="1:13" x14ac:dyDescent="0.25">
      <c r="A13" s="33"/>
      <c r="B13" s="33"/>
      <c r="C13" s="34" t="s">
        <v>365</v>
      </c>
      <c r="D13" s="115"/>
      <c r="E13" s="115"/>
      <c r="F13" s="117"/>
      <c r="G13" s="115"/>
      <c r="H13" s="117"/>
      <c r="I13" s="115"/>
      <c r="J13" s="115"/>
      <c r="L13" s="33"/>
      <c r="M13" s="18"/>
    </row>
    <row r="14" spans="1:13" x14ac:dyDescent="0.25">
      <c r="A14" s="33"/>
      <c r="B14" s="33"/>
      <c r="C14" s="34" t="s">
        <v>365</v>
      </c>
      <c r="D14" s="115"/>
      <c r="E14" s="105"/>
      <c r="F14" s="118"/>
      <c r="G14" s="105"/>
      <c r="H14" s="118"/>
      <c r="I14" s="105"/>
      <c r="J14" s="105"/>
      <c r="L14" s="33"/>
      <c r="M14" s="18"/>
    </row>
    <row r="15" spans="1:13" x14ac:dyDescent="0.25">
      <c r="A15" s="33" t="s">
        <v>405</v>
      </c>
      <c r="B15" s="33"/>
      <c r="C15" s="34" t="s">
        <v>365</v>
      </c>
      <c r="D15" s="105"/>
      <c r="E15" s="56" t="s">
        <v>403</v>
      </c>
      <c r="F15" s="56" t="s">
        <v>715</v>
      </c>
      <c r="G15" s="56" t="s">
        <v>716</v>
      </c>
      <c r="H15" s="56" t="s">
        <v>744</v>
      </c>
      <c r="I15" s="56" t="s">
        <v>745</v>
      </c>
      <c r="J15" s="56" t="s">
        <v>746</v>
      </c>
      <c r="L15" s="33"/>
      <c r="M15" s="18"/>
    </row>
    <row r="16" spans="1:13" x14ac:dyDescent="0.25">
      <c r="A16" s="33"/>
      <c r="B16" s="33"/>
      <c r="C16" s="33" t="s">
        <v>360</v>
      </c>
      <c r="E16"/>
      <c r="L16" s="33"/>
      <c r="M16" s="18"/>
    </row>
    <row r="17" spans="1:13" x14ac:dyDescent="0.25">
      <c r="A17" s="33"/>
      <c r="B17" s="33"/>
      <c r="C17" s="34"/>
      <c r="D17" s="92"/>
      <c r="E17" s="44"/>
      <c r="F17" s="44"/>
      <c r="G17" s="44"/>
      <c r="H17" s="44"/>
      <c r="I17" s="44"/>
      <c r="J17" s="43">
        <f>SUM(E17:I17)</f>
        <v>0</v>
      </c>
      <c r="L17" s="33"/>
      <c r="M17" s="18"/>
    </row>
    <row r="18" spans="1:13" hidden="1" x14ac:dyDescent="0.25">
      <c r="A18" s="33"/>
      <c r="B18" s="33"/>
      <c r="C18" s="33" t="s">
        <v>360</v>
      </c>
      <c r="E18"/>
      <c r="L18" s="33"/>
      <c r="M18" s="18"/>
    </row>
    <row r="19" spans="1:13" hidden="1" x14ac:dyDescent="0.25">
      <c r="A19" s="33"/>
      <c r="B19" s="33"/>
      <c r="C19" s="33" t="s">
        <v>363</v>
      </c>
      <c r="D19" s="33"/>
      <c r="E19" s="33"/>
      <c r="F19" s="33"/>
      <c r="G19" s="33"/>
      <c r="H19" s="33"/>
      <c r="I19" s="33"/>
      <c r="J19" s="33"/>
      <c r="K19" s="33"/>
      <c r="L19" s="33" t="s">
        <v>364</v>
      </c>
      <c r="M19" s="18"/>
    </row>
    <row r="20" spans="1:13" hidden="1" x14ac:dyDescent="0.25"/>
    <row r="21" spans="1:13" hidden="1" x14ac:dyDescent="0.25"/>
    <row r="22" spans="1:13" hidden="1" x14ac:dyDescent="0.25"/>
    <row r="23" spans="1:13" hidden="1" x14ac:dyDescent="0.25">
      <c r="A23" s="33"/>
      <c r="B23" s="33"/>
      <c r="C23" s="33" t="s">
        <v>751</v>
      </c>
      <c r="D23" s="33"/>
      <c r="E23" s="33"/>
      <c r="F23" s="33"/>
      <c r="G23" s="33"/>
      <c r="H23" s="33"/>
      <c r="I23" s="33"/>
      <c r="J23" s="33"/>
      <c r="K23" s="33"/>
      <c r="L23" s="33"/>
      <c r="M23" s="18"/>
    </row>
    <row r="24" spans="1:13" hidden="1" x14ac:dyDescent="0.25">
      <c r="A24" s="33"/>
      <c r="B24" s="33"/>
      <c r="C24" s="33"/>
      <c r="D24" s="33"/>
      <c r="E24" s="33" t="s">
        <v>491</v>
      </c>
      <c r="F24" s="33" t="s">
        <v>492</v>
      </c>
      <c r="G24" s="33" t="s">
        <v>467</v>
      </c>
      <c r="H24" s="33" t="s">
        <v>507</v>
      </c>
      <c r="I24" s="33" t="s">
        <v>500</v>
      </c>
      <c r="J24" s="33" t="s">
        <v>502</v>
      </c>
      <c r="K24" s="33"/>
      <c r="L24" s="33"/>
      <c r="M24" s="18"/>
    </row>
    <row r="25" spans="1:13" hidden="1" x14ac:dyDescent="0.25">
      <c r="A25" s="33"/>
      <c r="B25" s="33"/>
      <c r="C25" s="33"/>
      <c r="D25" s="33"/>
      <c r="E25" s="33" t="s">
        <v>748</v>
      </c>
      <c r="F25" s="33" t="s">
        <v>748</v>
      </c>
      <c r="G25" s="33" t="s">
        <v>748</v>
      </c>
      <c r="H25" s="33" t="s">
        <v>748</v>
      </c>
      <c r="I25" s="33" t="s">
        <v>748</v>
      </c>
      <c r="J25" s="33" t="s">
        <v>748</v>
      </c>
      <c r="K25" s="33"/>
      <c r="L25" s="33"/>
      <c r="M25" s="18"/>
    </row>
    <row r="26" spans="1:13" hidden="1" x14ac:dyDescent="0.25">
      <c r="A26" s="33"/>
      <c r="B26" s="33"/>
      <c r="C26" s="33" t="s">
        <v>361</v>
      </c>
      <c r="D26" s="33" t="s">
        <v>365</v>
      </c>
      <c r="E26" s="33"/>
      <c r="F26" s="33"/>
      <c r="G26" s="33"/>
      <c r="H26" s="33"/>
      <c r="I26" s="33"/>
      <c r="J26" s="33"/>
      <c r="K26" s="33" t="s">
        <v>360</v>
      </c>
      <c r="L26" s="33" t="s">
        <v>362</v>
      </c>
      <c r="M26" s="18"/>
    </row>
    <row r="27" spans="1:13" hidden="1" x14ac:dyDescent="0.25">
      <c r="A27" s="33"/>
      <c r="B27" s="33"/>
      <c r="C27" s="33" t="s">
        <v>366</v>
      </c>
      <c r="D27" s="106" t="s">
        <v>1882</v>
      </c>
      <c r="E27" s="107"/>
      <c r="F27" s="107"/>
      <c r="G27" s="107"/>
      <c r="H27" s="107"/>
      <c r="I27" s="107"/>
      <c r="J27" s="108"/>
      <c r="L27" s="33"/>
      <c r="M27" s="18"/>
    </row>
    <row r="28" spans="1:13" hidden="1" x14ac:dyDescent="0.25">
      <c r="A28" s="33"/>
      <c r="B28" s="33"/>
      <c r="C28" s="33" t="s">
        <v>365</v>
      </c>
      <c r="D28" s="104"/>
      <c r="E28" s="104" t="s">
        <v>1425</v>
      </c>
      <c r="F28" s="104" t="s">
        <v>1426</v>
      </c>
      <c r="G28" s="104" t="s">
        <v>1427</v>
      </c>
      <c r="H28" s="104" t="s">
        <v>1428</v>
      </c>
      <c r="I28" s="104" t="s">
        <v>1429</v>
      </c>
      <c r="J28" s="104" t="s">
        <v>1430</v>
      </c>
      <c r="L28" s="33"/>
      <c r="M28" s="18"/>
    </row>
    <row r="29" spans="1:13" hidden="1" x14ac:dyDescent="0.25">
      <c r="A29" s="33"/>
      <c r="B29" s="33"/>
      <c r="C29" s="33" t="s">
        <v>365</v>
      </c>
      <c r="D29" s="115"/>
      <c r="E29" s="115"/>
      <c r="F29" s="117"/>
      <c r="G29" s="115"/>
      <c r="H29" s="117"/>
      <c r="I29" s="115"/>
      <c r="J29" s="115"/>
      <c r="L29" s="33"/>
      <c r="M29" s="18"/>
    </row>
    <row r="30" spans="1:13" hidden="1" x14ac:dyDescent="0.25">
      <c r="A30" s="33"/>
      <c r="B30" s="33"/>
      <c r="C30" s="33" t="s">
        <v>365</v>
      </c>
      <c r="D30" s="115"/>
      <c r="E30" s="105"/>
      <c r="F30" s="118"/>
      <c r="G30" s="105"/>
      <c r="H30" s="118"/>
      <c r="I30" s="105"/>
      <c r="J30" s="105"/>
      <c r="L30" s="33"/>
      <c r="M30" s="18"/>
    </row>
    <row r="31" spans="1:13" hidden="1" x14ac:dyDescent="0.25">
      <c r="A31" s="33" t="s">
        <v>405</v>
      </c>
      <c r="B31" s="33"/>
      <c r="C31" s="33" t="s">
        <v>365</v>
      </c>
      <c r="D31" s="105"/>
      <c r="E31" s="56" t="s">
        <v>403</v>
      </c>
      <c r="F31" s="56" t="s">
        <v>715</v>
      </c>
      <c r="G31" s="56" t="s">
        <v>716</v>
      </c>
      <c r="H31" s="56" t="s">
        <v>744</v>
      </c>
      <c r="I31" s="56" t="s">
        <v>745</v>
      </c>
      <c r="J31" s="56" t="s">
        <v>746</v>
      </c>
      <c r="L31" s="33"/>
      <c r="M31" s="18"/>
    </row>
    <row r="32" spans="1:13" hidden="1" x14ac:dyDescent="0.25">
      <c r="A32" s="33"/>
      <c r="B32" s="33"/>
      <c r="C32" s="33" t="s">
        <v>360</v>
      </c>
      <c r="E32"/>
      <c r="L32" s="33"/>
      <c r="M32" s="18"/>
    </row>
    <row r="33" spans="1:14" x14ac:dyDescent="0.25">
      <c r="A33" s="33"/>
      <c r="B33" s="33"/>
      <c r="C33" s="34"/>
      <c r="D33" s="66" t="s">
        <v>752</v>
      </c>
      <c r="E33" s="43">
        <f t="shared" ref="E33:J33" si="0">SUM(E17:E18)</f>
        <v>0</v>
      </c>
      <c r="F33" s="43">
        <f t="shared" si="0"/>
        <v>0</v>
      </c>
      <c r="G33" s="43">
        <f t="shared" si="0"/>
        <v>0</v>
      </c>
      <c r="H33" s="43">
        <f t="shared" si="0"/>
        <v>0</v>
      </c>
      <c r="I33" s="43">
        <f t="shared" si="0"/>
        <v>0</v>
      </c>
      <c r="J33" s="43">
        <f t="shared" si="0"/>
        <v>0</v>
      </c>
      <c r="L33" s="33"/>
      <c r="M33" s="18"/>
    </row>
    <row r="34" spans="1:14" ht="47.25" customHeight="1" x14ac:dyDescent="0.25">
      <c r="A34" s="33"/>
      <c r="B34" s="33"/>
      <c r="C34" s="33" t="s">
        <v>360</v>
      </c>
      <c r="D34" s="109" t="s">
        <v>2184</v>
      </c>
      <c r="E34" s="120"/>
      <c r="F34" s="120"/>
      <c r="G34" s="120"/>
      <c r="H34" s="120"/>
      <c r="I34" s="120"/>
      <c r="J34" s="121"/>
      <c r="L34" s="33"/>
      <c r="M34" s="18"/>
    </row>
    <row r="35" spans="1:14" x14ac:dyDescent="0.25">
      <c r="A35" s="33"/>
      <c r="B35" s="33"/>
      <c r="C35" s="33" t="s">
        <v>363</v>
      </c>
      <c r="D35" s="33"/>
      <c r="E35" s="33"/>
      <c r="F35" s="33"/>
      <c r="G35" s="33"/>
      <c r="H35" s="33"/>
      <c r="I35" s="33"/>
      <c r="J35" s="33"/>
      <c r="K35" s="33"/>
      <c r="L35" s="33" t="s">
        <v>364</v>
      </c>
      <c r="M35" s="18"/>
    </row>
    <row r="39" spans="1:14" x14ac:dyDescent="0.25">
      <c r="A39" s="33"/>
      <c r="B39" s="33"/>
      <c r="C39" s="33" t="s">
        <v>759</v>
      </c>
      <c r="D39" s="33"/>
      <c r="E39" s="33"/>
      <c r="F39" s="33"/>
      <c r="G39" s="33"/>
      <c r="H39" s="33"/>
      <c r="I39" s="33"/>
      <c r="J39" s="33"/>
      <c r="K39" s="33"/>
      <c r="L39" s="33"/>
      <c r="M39" s="33"/>
      <c r="N39" s="18"/>
    </row>
    <row r="40" spans="1:14" hidden="1" x14ac:dyDescent="0.25">
      <c r="A40" s="33"/>
      <c r="B40" s="33"/>
      <c r="C40" s="33"/>
      <c r="D40" s="33"/>
      <c r="E40" s="33" t="s">
        <v>762</v>
      </c>
      <c r="F40" s="33" t="s">
        <v>763</v>
      </c>
      <c r="G40" s="33" t="s">
        <v>764</v>
      </c>
      <c r="H40" s="33" t="s">
        <v>765</v>
      </c>
      <c r="I40" s="33" t="s">
        <v>766</v>
      </c>
      <c r="J40" s="33" t="s">
        <v>767</v>
      </c>
      <c r="K40" s="33" t="s">
        <v>768</v>
      </c>
      <c r="L40" s="33"/>
      <c r="M40" s="33"/>
      <c r="N40" s="18"/>
    </row>
    <row r="41" spans="1:14" hidden="1" x14ac:dyDescent="0.25">
      <c r="A41" s="33"/>
      <c r="B41" s="33"/>
      <c r="C41" s="33"/>
      <c r="D41" s="33" t="s">
        <v>750</v>
      </c>
      <c r="E41" s="33" t="s">
        <v>769</v>
      </c>
      <c r="F41" s="33" t="s">
        <v>769</v>
      </c>
      <c r="G41" s="33" t="s">
        <v>769</v>
      </c>
      <c r="H41" s="33" t="s">
        <v>769</v>
      </c>
      <c r="I41" s="33" t="s">
        <v>769</v>
      </c>
      <c r="J41" s="33" t="s">
        <v>769</v>
      </c>
      <c r="K41" s="33" t="s">
        <v>769</v>
      </c>
      <c r="L41" s="33"/>
      <c r="M41" s="33"/>
      <c r="N41" s="18"/>
    </row>
    <row r="42" spans="1:14" hidden="1" x14ac:dyDescent="0.25">
      <c r="A42" s="33"/>
      <c r="B42" s="33"/>
      <c r="C42" s="33" t="s">
        <v>361</v>
      </c>
      <c r="D42" s="33" t="s">
        <v>749</v>
      </c>
      <c r="E42" s="33"/>
      <c r="F42" s="33"/>
      <c r="G42" s="33"/>
      <c r="H42" s="33"/>
      <c r="I42" s="33"/>
      <c r="J42" s="33"/>
      <c r="K42" s="33"/>
      <c r="L42" s="33" t="s">
        <v>360</v>
      </c>
      <c r="M42" s="33" t="s">
        <v>362</v>
      </c>
      <c r="N42" s="18"/>
    </row>
    <row r="43" spans="1:14" x14ac:dyDescent="0.25">
      <c r="A43" s="33"/>
      <c r="B43" s="33"/>
      <c r="C43" s="33" t="s">
        <v>366</v>
      </c>
      <c r="D43" s="106" t="s">
        <v>1883</v>
      </c>
      <c r="E43" s="107"/>
      <c r="F43" s="107"/>
      <c r="G43" s="107"/>
      <c r="H43" s="107"/>
      <c r="I43" s="107"/>
      <c r="J43" s="107"/>
      <c r="K43" s="108"/>
      <c r="M43" s="33"/>
      <c r="N43" s="18"/>
    </row>
    <row r="44" spans="1:14" ht="15" customHeight="1" x14ac:dyDescent="0.25">
      <c r="A44" s="33"/>
      <c r="B44" s="33"/>
      <c r="C44" s="34" t="s">
        <v>365</v>
      </c>
      <c r="D44" s="104" t="s">
        <v>1884</v>
      </c>
      <c r="E44" s="104" t="s">
        <v>1431</v>
      </c>
      <c r="F44" s="104" t="s">
        <v>1432</v>
      </c>
      <c r="G44" s="104" t="s">
        <v>1433</v>
      </c>
      <c r="H44" s="104" t="s">
        <v>1434</v>
      </c>
      <c r="I44" s="104" t="s">
        <v>1435</v>
      </c>
      <c r="J44" s="104" t="s">
        <v>1436</v>
      </c>
      <c r="K44" s="104" t="s">
        <v>1437</v>
      </c>
      <c r="M44" s="33"/>
      <c r="N44" s="18"/>
    </row>
    <row r="45" spans="1:14" x14ac:dyDescent="0.25">
      <c r="A45" s="33"/>
      <c r="B45" s="33"/>
      <c r="C45" s="34" t="s">
        <v>365</v>
      </c>
      <c r="D45" s="115"/>
      <c r="E45" s="115"/>
      <c r="F45" s="115"/>
      <c r="G45" s="115"/>
      <c r="H45" s="115"/>
      <c r="I45" s="115"/>
      <c r="J45" s="115"/>
      <c r="K45" s="115"/>
      <c r="M45" s="33"/>
      <c r="N45" s="18"/>
    </row>
    <row r="46" spans="1:14" x14ac:dyDescent="0.25">
      <c r="A46" s="33"/>
      <c r="B46" s="33"/>
      <c r="C46" s="34" t="s">
        <v>365</v>
      </c>
      <c r="D46" s="115"/>
      <c r="E46" s="105"/>
      <c r="F46" s="105"/>
      <c r="G46" s="105"/>
      <c r="H46" s="105"/>
      <c r="I46" s="105"/>
      <c r="J46" s="105"/>
      <c r="K46" s="105"/>
      <c r="M46" s="33"/>
      <c r="N46" s="18"/>
    </row>
    <row r="47" spans="1:14" x14ac:dyDescent="0.25">
      <c r="A47" s="33" t="s">
        <v>405</v>
      </c>
      <c r="B47" s="33"/>
      <c r="C47" s="34" t="s">
        <v>365</v>
      </c>
      <c r="D47" s="105"/>
      <c r="E47" s="56" t="s">
        <v>753</v>
      </c>
      <c r="F47" s="56" t="s">
        <v>754</v>
      </c>
      <c r="G47" s="56" t="s">
        <v>755</v>
      </c>
      <c r="H47" s="56" t="s">
        <v>756</v>
      </c>
      <c r="I47" s="56" t="s">
        <v>757</v>
      </c>
      <c r="J47" s="56" t="s">
        <v>758</v>
      </c>
      <c r="K47" s="56" t="s">
        <v>760</v>
      </c>
      <c r="M47" s="33"/>
      <c r="N47" s="18"/>
    </row>
    <row r="48" spans="1:14" x14ac:dyDescent="0.25">
      <c r="A48" s="33"/>
      <c r="B48" s="33"/>
      <c r="C48" s="33" t="s">
        <v>360</v>
      </c>
      <c r="E48"/>
      <c r="M48" s="33"/>
      <c r="N48" s="18"/>
    </row>
    <row r="49" spans="1:14" x14ac:dyDescent="0.25">
      <c r="A49" s="33"/>
      <c r="B49" s="33"/>
      <c r="C49" s="34"/>
      <c r="D49" s="92"/>
      <c r="E49" s="44"/>
      <c r="F49" s="44"/>
      <c r="G49" s="44"/>
      <c r="H49" s="44"/>
      <c r="I49" s="44"/>
      <c r="J49" s="44"/>
      <c r="K49" s="44"/>
      <c r="M49" s="33"/>
      <c r="N49" s="18"/>
    </row>
    <row r="50" spans="1:14" hidden="1" x14ac:dyDescent="0.25">
      <c r="A50" s="33"/>
      <c r="B50" s="33"/>
      <c r="C50" s="33" t="s">
        <v>360</v>
      </c>
      <c r="E50"/>
      <c r="M50" s="33"/>
      <c r="N50" s="18"/>
    </row>
    <row r="51" spans="1:14" hidden="1" x14ac:dyDescent="0.25">
      <c r="A51" s="33"/>
      <c r="B51" s="33"/>
      <c r="C51" s="33" t="s">
        <v>363</v>
      </c>
      <c r="D51" s="33"/>
      <c r="E51" s="33"/>
      <c r="F51" s="33"/>
      <c r="G51" s="33"/>
      <c r="H51" s="33"/>
      <c r="I51" s="33"/>
      <c r="J51" s="33"/>
      <c r="K51" s="33"/>
      <c r="L51" s="33"/>
      <c r="M51" s="33" t="s">
        <v>364</v>
      </c>
      <c r="N51" s="18"/>
    </row>
    <row r="52" spans="1:14" hidden="1" x14ac:dyDescent="0.25"/>
    <row r="53" spans="1:14" hidden="1" x14ac:dyDescent="0.25"/>
    <row r="54" spans="1:14" hidden="1" x14ac:dyDescent="0.25"/>
    <row r="55" spans="1:14" hidden="1" x14ac:dyDescent="0.25">
      <c r="A55" s="33"/>
      <c r="B55" s="33"/>
      <c r="C55" s="33" t="s">
        <v>761</v>
      </c>
      <c r="D55" s="33"/>
      <c r="E55" s="33"/>
      <c r="F55" s="33"/>
      <c r="G55" s="33"/>
      <c r="H55" s="33"/>
      <c r="I55" s="33"/>
      <c r="J55" s="33"/>
      <c r="K55" s="33"/>
      <c r="L55" s="33"/>
      <c r="M55" s="33"/>
      <c r="N55" s="18"/>
    </row>
    <row r="56" spans="1:14" hidden="1" x14ac:dyDescent="0.25">
      <c r="A56" s="33"/>
      <c r="B56" s="33"/>
      <c r="C56" s="33"/>
      <c r="D56" s="33"/>
      <c r="E56" s="33" t="s">
        <v>762</v>
      </c>
      <c r="F56" s="33" t="s">
        <v>763</v>
      </c>
      <c r="G56" s="33" t="s">
        <v>764</v>
      </c>
      <c r="H56" s="33" t="s">
        <v>765</v>
      </c>
      <c r="I56" s="33" t="s">
        <v>766</v>
      </c>
      <c r="J56" s="33" t="s">
        <v>767</v>
      </c>
      <c r="K56" s="33" t="s">
        <v>768</v>
      </c>
      <c r="L56" s="33"/>
      <c r="M56" s="33"/>
      <c r="N56" s="18"/>
    </row>
    <row r="57" spans="1:14" hidden="1" x14ac:dyDescent="0.25">
      <c r="A57" s="33"/>
      <c r="B57" s="33"/>
      <c r="C57" s="33"/>
      <c r="D57" s="33"/>
      <c r="E57" s="33" t="s">
        <v>769</v>
      </c>
      <c r="F57" s="33" t="s">
        <v>769</v>
      </c>
      <c r="G57" s="33" t="s">
        <v>769</v>
      </c>
      <c r="H57" s="33" t="s">
        <v>769</v>
      </c>
      <c r="I57" s="33" t="s">
        <v>769</v>
      </c>
      <c r="J57" s="33" t="s">
        <v>769</v>
      </c>
      <c r="K57" s="33" t="s">
        <v>769</v>
      </c>
      <c r="L57" s="33"/>
      <c r="M57" s="33"/>
      <c r="N57" s="18"/>
    </row>
    <row r="58" spans="1:14" hidden="1" x14ac:dyDescent="0.25">
      <c r="A58" s="33"/>
      <c r="B58" s="33"/>
      <c r="C58" s="33" t="s">
        <v>361</v>
      </c>
      <c r="D58" s="33" t="s">
        <v>365</v>
      </c>
      <c r="E58" s="33"/>
      <c r="F58" s="33"/>
      <c r="G58" s="33"/>
      <c r="H58" s="33"/>
      <c r="I58" s="33"/>
      <c r="J58" s="33"/>
      <c r="K58" s="33"/>
      <c r="L58" s="33" t="s">
        <v>360</v>
      </c>
      <c r="M58" s="33" t="s">
        <v>362</v>
      </c>
      <c r="N58" s="18"/>
    </row>
    <row r="59" spans="1:14" hidden="1" x14ac:dyDescent="0.25">
      <c r="A59" s="33"/>
      <c r="B59" s="33"/>
      <c r="C59" s="33" t="s">
        <v>366</v>
      </c>
      <c r="D59" s="106" t="s">
        <v>1883</v>
      </c>
      <c r="E59" s="107"/>
      <c r="F59" s="107"/>
      <c r="G59" s="107"/>
      <c r="H59" s="107"/>
      <c r="I59" s="107"/>
      <c r="J59" s="107"/>
      <c r="K59" s="108"/>
      <c r="M59" s="33"/>
      <c r="N59" s="18"/>
    </row>
    <row r="60" spans="1:14" ht="15" hidden="1" customHeight="1" x14ac:dyDescent="0.25">
      <c r="A60" s="33"/>
      <c r="B60" s="33"/>
      <c r="C60" s="34" t="s">
        <v>365</v>
      </c>
      <c r="D60" s="104"/>
      <c r="E60" s="104" t="s">
        <v>1431</v>
      </c>
      <c r="F60" s="104" t="s">
        <v>1432</v>
      </c>
      <c r="G60" s="104" t="s">
        <v>1433</v>
      </c>
      <c r="H60" s="104" t="s">
        <v>1434</v>
      </c>
      <c r="I60" s="104" t="s">
        <v>1435</v>
      </c>
      <c r="J60" s="104" t="s">
        <v>1436</v>
      </c>
      <c r="K60" s="104" t="s">
        <v>1437</v>
      </c>
      <c r="M60" s="33"/>
      <c r="N60" s="18"/>
    </row>
    <row r="61" spans="1:14" hidden="1" x14ac:dyDescent="0.25">
      <c r="A61" s="33"/>
      <c r="B61" s="33"/>
      <c r="C61" s="34" t="s">
        <v>365</v>
      </c>
      <c r="D61" s="115"/>
      <c r="E61" s="115"/>
      <c r="F61" s="115"/>
      <c r="G61" s="115"/>
      <c r="H61" s="115"/>
      <c r="I61" s="115"/>
      <c r="J61" s="115"/>
      <c r="K61" s="115"/>
      <c r="M61" s="33"/>
      <c r="N61" s="18"/>
    </row>
    <row r="62" spans="1:14" hidden="1" x14ac:dyDescent="0.25">
      <c r="A62" s="33"/>
      <c r="B62" s="33"/>
      <c r="C62" s="34" t="s">
        <v>365</v>
      </c>
      <c r="D62" s="115"/>
      <c r="E62" s="105"/>
      <c r="F62" s="105"/>
      <c r="G62" s="105"/>
      <c r="H62" s="105"/>
      <c r="I62" s="105"/>
      <c r="J62" s="105"/>
      <c r="K62" s="105"/>
      <c r="M62" s="33"/>
      <c r="N62" s="18"/>
    </row>
    <row r="63" spans="1:14" hidden="1" x14ac:dyDescent="0.25">
      <c r="A63" s="33" t="s">
        <v>405</v>
      </c>
      <c r="B63" s="33"/>
      <c r="C63" s="34" t="s">
        <v>365</v>
      </c>
      <c r="D63" s="105"/>
      <c r="E63" s="56" t="s">
        <v>753</v>
      </c>
      <c r="F63" s="56" t="s">
        <v>754</v>
      </c>
      <c r="G63" s="56" t="s">
        <v>755</v>
      </c>
      <c r="H63" s="56" t="s">
        <v>756</v>
      </c>
      <c r="I63" s="56" t="s">
        <v>757</v>
      </c>
      <c r="J63" s="56" t="s">
        <v>758</v>
      </c>
      <c r="K63" s="56" t="s">
        <v>760</v>
      </c>
      <c r="M63" s="33"/>
      <c r="N63" s="18"/>
    </row>
    <row r="64" spans="1:14" hidden="1" x14ac:dyDescent="0.25">
      <c r="A64" s="33"/>
      <c r="B64" s="33"/>
      <c r="C64" s="33" t="s">
        <v>360</v>
      </c>
      <c r="E64"/>
      <c r="M64" s="33"/>
      <c r="N64" s="18"/>
    </row>
    <row r="65" spans="1:14" x14ac:dyDescent="0.25">
      <c r="A65" s="33"/>
      <c r="B65" s="33"/>
      <c r="C65" s="34"/>
      <c r="D65" s="66" t="s">
        <v>752</v>
      </c>
      <c r="E65" s="43">
        <f>SUM(E49:E50)</f>
        <v>0</v>
      </c>
      <c r="F65" s="43">
        <f t="shared" ref="F65:K65" si="1">SUM(F49:F50)</f>
        <v>0</v>
      </c>
      <c r="G65" s="43">
        <f t="shared" si="1"/>
        <v>0</v>
      </c>
      <c r="H65" s="43">
        <f t="shared" si="1"/>
        <v>0</v>
      </c>
      <c r="I65" s="43">
        <f t="shared" si="1"/>
        <v>0</v>
      </c>
      <c r="J65" s="43">
        <f t="shared" si="1"/>
        <v>0</v>
      </c>
      <c r="K65" s="43">
        <f t="shared" si="1"/>
        <v>0</v>
      </c>
      <c r="M65" s="33"/>
      <c r="N65" s="18"/>
    </row>
    <row r="66" spans="1:14" ht="46.5" customHeight="1" x14ac:dyDescent="0.25">
      <c r="A66" s="33"/>
      <c r="B66" s="33"/>
      <c r="C66" s="33" t="s">
        <v>360</v>
      </c>
      <c r="D66" s="119" t="s">
        <v>2184</v>
      </c>
      <c r="E66" s="119"/>
      <c r="F66" s="119"/>
      <c r="G66" s="119"/>
      <c r="H66" s="119"/>
      <c r="I66" s="119"/>
      <c r="J66" s="119"/>
      <c r="K66" s="119"/>
      <c r="M66" s="33"/>
      <c r="N66" s="18"/>
    </row>
    <row r="67" spans="1:14" x14ac:dyDescent="0.25">
      <c r="A67" s="33"/>
      <c r="B67" s="33"/>
      <c r="C67" s="33" t="s">
        <v>363</v>
      </c>
      <c r="D67" s="33"/>
      <c r="E67" s="33"/>
      <c r="F67" s="33"/>
      <c r="G67" s="33"/>
      <c r="H67" s="33"/>
      <c r="I67" s="33"/>
      <c r="J67" s="33"/>
      <c r="K67" s="33"/>
      <c r="L67" s="33"/>
      <c r="M67" s="33" t="s">
        <v>364</v>
      </c>
      <c r="N67" s="18"/>
    </row>
  </sheetData>
  <mergeCells count="38">
    <mergeCell ref="D43:K43"/>
    <mergeCell ref="D59:K59"/>
    <mergeCell ref="D12:D15"/>
    <mergeCell ref="D11:J11"/>
    <mergeCell ref="D28:D31"/>
    <mergeCell ref="D27:J27"/>
    <mergeCell ref="D44:D47"/>
    <mergeCell ref="I12:I14"/>
    <mergeCell ref="J12:J14"/>
    <mergeCell ref="E12:E14"/>
    <mergeCell ref="F12:F14"/>
    <mergeCell ref="G12:G14"/>
    <mergeCell ref="H12:H14"/>
    <mergeCell ref="K44:K46"/>
    <mergeCell ref="D34:J34"/>
    <mergeCell ref="I28:I30"/>
    <mergeCell ref="D66:K66"/>
    <mergeCell ref="I60:I62"/>
    <mergeCell ref="K60:K62"/>
    <mergeCell ref="E44:E46"/>
    <mergeCell ref="F44:F46"/>
    <mergeCell ref="J60:J62"/>
    <mergeCell ref="E60:E62"/>
    <mergeCell ref="F60:F62"/>
    <mergeCell ref="G60:G62"/>
    <mergeCell ref="H60:H62"/>
    <mergeCell ref="D60:D63"/>
    <mergeCell ref="G44:G46"/>
    <mergeCell ref="H44:H46"/>
    <mergeCell ref="I44:I46"/>
    <mergeCell ref="J44:J46"/>
    <mergeCell ref="E1:K1"/>
    <mergeCell ref="E28:E30"/>
    <mergeCell ref="F28:F30"/>
    <mergeCell ref="G28:G30"/>
    <mergeCell ref="H28:H30"/>
    <mergeCell ref="J28:J30"/>
    <mergeCell ref="D4:H4"/>
  </mergeCells>
  <dataValidations count="1">
    <dataValidation type="decimal" allowBlank="1" showInputMessage="1" showErrorMessage="1" errorTitle="Input Error" error="Please enter a non-negative value between 0 and 999999999999999" sqref="E65:K65 E49:K49 E33:J33 E17:J17">
      <formula1>0</formula1>
      <formula2>999999999999999</formula2>
    </dataValidation>
  </dataValidation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63"/>
  <sheetViews>
    <sheetView showGridLines="0" topLeftCell="D1" workbookViewId="0">
      <selection sqref="A1:C1048576"/>
    </sheetView>
  </sheetViews>
  <sheetFormatPr defaultRowHeight="15" x14ac:dyDescent="0.25"/>
  <cols>
    <col min="1" max="3" width="0" hidden="1" customWidth="1"/>
    <col min="4" max="4" width="29.7109375" customWidth="1"/>
    <col min="5" max="5" width="20.7109375" style="12" customWidth="1"/>
    <col min="6" max="10" width="20.7109375" customWidth="1"/>
    <col min="11" max="11" width="20.7109375" style="12" customWidth="1"/>
    <col min="12" max="12" width="15.7109375" customWidth="1"/>
  </cols>
  <sheetData>
    <row r="1" spans="1:14" ht="35.1" customHeight="1" x14ac:dyDescent="0.25">
      <c r="A1" s="25" t="s">
        <v>1947</v>
      </c>
      <c r="E1" s="102" t="s">
        <v>2098</v>
      </c>
      <c r="F1" s="103"/>
      <c r="G1" s="103"/>
      <c r="H1" s="103"/>
      <c r="I1" s="103"/>
      <c r="J1" s="103"/>
      <c r="K1" s="103"/>
    </row>
    <row r="4" spans="1:14" ht="18.75" x14ac:dyDescent="0.25">
      <c r="D4" s="112" t="s">
        <v>2162</v>
      </c>
      <c r="E4" s="113"/>
      <c r="F4" s="113"/>
      <c r="G4" s="113"/>
      <c r="H4" s="114"/>
    </row>
    <row r="7" spans="1:14" x14ac:dyDescent="0.25">
      <c r="A7" s="33"/>
      <c r="B7" s="33"/>
      <c r="C7" s="33" t="s">
        <v>770</v>
      </c>
      <c r="D7" s="33"/>
      <c r="E7" s="33"/>
      <c r="F7" s="33"/>
      <c r="G7" s="33"/>
      <c r="H7" s="33"/>
      <c r="I7" s="33"/>
      <c r="J7" s="33"/>
      <c r="K7" s="33"/>
      <c r="L7" s="33"/>
      <c r="M7" s="33"/>
      <c r="N7" s="18"/>
    </row>
    <row r="8" spans="1:14" hidden="1" x14ac:dyDescent="0.25">
      <c r="A8" s="33"/>
      <c r="B8" s="33"/>
      <c r="C8" s="33"/>
      <c r="D8" s="33"/>
      <c r="E8" s="33" t="s">
        <v>598</v>
      </c>
      <c r="F8" s="33" t="s">
        <v>605</v>
      </c>
      <c r="G8" s="33" t="s">
        <v>605</v>
      </c>
      <c r="H8" s="33" t="s">
        <v>605</v>
      </c>
      <c r="I8" s="33" t="s">
        <v>605</v>
      </c>
      <c r="J8" s="33" t="s">
        <v>605</v>
      </c>
      <c r="K8" s="33" t="s">
        <v>775</v>
      </c>
      <c r="L8" s="33"/>
      <c r="M8" s="33"/>
      <c r="N8" s="18"/>
    </row>
    <row r="9" spans="1:14" hidden="1" x14ac:dyDescent="0.25">
      <c r="A9" s="33"/>
      <c r="B9" s="33"/>
      <c r="C9" s="33"/>
      <c r="D9" s="33" t="s">
        <v>750</v>
      </c>
      <c r="E9" s="33" t="s">
        <v>748</v>
      </c>
      <c r="F9" s="33" t="s">
        <v>776</v>
      </c>
      <c r="G9" s="33" t="s">
        <v>777</v>
      </c>
      <c r="H9" s="33" t="s">
        <v>778</v>
      </c>
      <c r="I9" s="33" t="s">
        <v>779</v>
      </c>
      <c r="J9" s="33" t="s">
        <v>1457</v>
      </c>
      <c r="K9" s="33" t="s">
        <v>748</v>
      </c>
      <c r="L9" s="33"/>
      <c r="M9" s="33"/>
      <c r="N9" s="18"/>
    </row>
    <row r="10" spans="1:14" hidden="1" x14ac:dyDescent="0.25">
      <c r="A10" s="33"/>
      <c r="B10" s="33"/>
      <c r="C10" s="33" t="s">
        <v>361</v>
      </c>
      <c r="D10" s="33" t="s">
        <v>749</v>
      </c>
      <c r="E10" s="33"/>
      <c r="F10" s="33"/>
      <c r="G10" s="33"/>
      <c r="H10" s="33"/>
      <c r="I10" s="33"/>
      <c r="J10" s="33"/>
      <c r="K10" s="33"/>
      <c r="L10" s="33" t="s">
        <v>360</v>
      </c>
      <c r="M10" s="33" t="s">
        <v>362</v>
      </c>
      <c r="N10" s="18"/>
    </row>
    <row r="11" spans="1:14" x14ac:dyDescent="0.25">
      <c r="A11" s="33"/>
      <c r="B11" s="33"/>
      <c r="C11" s="33" t="s">
        <v>366</v>
      </c>
      <c r="D11" s="106" t="s">
        <v>1885</v>
      </c>
      <c r="E11" s="107"/>
      <c r="F11" s="107"/>
      <c r="G11" s="107"/>
      <c r="H11" s="107"/>
      <c r="I11" s="107"/>
      <c r="J11" s="107"/>
      <c r="K11" s="108"/>
      <c r="M11" s="33"/>
      <c r="N11" s="18"/>
    </row>
    <row r="12" spans="1:14" ht="15" customHeight="1" x14ac:dyDescent="0.25">
      <c r="A12" s="33"/>
      <c r="B12" s="33"/>
      <c r="C12" s="34" t="s">
        <v>365</v>
      </c>
      <c r="D12" s="104" t="s">
        <v>1884</v>
      </c>
      <c r="E12" s="104" t="s">
        <v>771</v>
      </c>
      <c r="F12" s="104" t="s">
        <v>772</v>
      </c>
      <c r="G12" s="104" t="s">
        <v>773</v>
      </c>
      <c r="H12" s="104" t="s">
        <v>747</v>
      </c>
      <c r="I12" s="104" t="s">
        <v>774</v>
      </c>
      <c r="J12" s="104" t="s">
        <v>1456</v>
      </c>
      <c r="K12" s="104" t="s">
        <v>596</v>
      </c>
      <c r="M12" s="33"/>
      <c r="N12" s="18"/>
    </row>
    <row r="13" spans="1:14" x14ac:dyDescent="0.25">
      <c r="A13" s="33"/>
      <c r="B13" s="33"/>
      <c r="C13" s="34" t="s">
        <v>365</v>
      </c>
      <c r="D13" s="115"/>
      <c r="E13" s="105"/>
      <c r="F13" s="105"/>
      <c r="G13" s="105"/>
      <c r="H13" s="105"/>
      <c r="I13" s="105"/>
      <c r="J13" s="105"/>
      <c r="K13" s="105"/>
      <c r="M13" s="33"/>
      <c r="N13" s="18"/>
    </row>
    <row r="14" spans="1:14" x14ac:dyDescent="0.25">
      <c r="A14" s="33" t="s">
        <v>405</v>
      </c>
      <c r="B14" s="33"/>
      <c r="C14" s="34" t="s">
        <v>365</v>
      </c>
      <c r="D14" s="105"/>
      <c r="E14" s="56" t="s">
        <v>403</v>
      </c>
      <c r="F14" s="56" t="s">
        <v>715</v>
      </c>
      <c r="G14" s="56" t="s">
        <v>716</v>
      </c>
      <c r="H14" s="56" t="s">
        <v>744</v>
      </c>
      <c r="I14" s="56" t="s">
        <v>745</v>
      </c>
      <c r="J14" s="56" t="s">
        <v>746</v>
      </c>
      <c r="K14" s="56" t="s">
        <v>753</v>
      </c>
      <c r="M14" s="33"/>
      <c r="N14" s="18"/>
    </row>
    <row r="15" spans="1:14" x14ac:dyDescent="0.25">
      <c r="A15" s="33"/>
      <c r="B15" s="33"/>
      <c r="C15" s="33" t="s">
        <v>360</v>
      </c>
      <c r="E15"/>
      <c r="J15" s="12"/>
      <c r="K15"/>
      <c r="M15" s="33"/>
      <c r="N15" s="18"/>
    </row>
    <row r="16" spans="1:14" x14ac:dyDescent="0.25">
      <c r="A16" s="33"/>
      <c r="B16" s="33"/>
      <c r="C16" s="34"/>
      <c r="D16" s="92"/>
      <c r="E16" s="44"/>
      <c r="F16" s="44"/>
      <c r="G16" s="44"/>
      <c r="H16" s="44"/>
      <c r="I16" s="44"/>
      <c r="J16" s="44"/>
      <c r="K16" s="43">
        <f>SUM(E16:J16)</f>
        <v>0</v>
      </c>
      <c r="M16" s="33"/>
      <c r="N16" s="18"/>
    </row>
    <row r="17" spans="1:14" hidden="1" x14ac:dyDescent="0.25">
      <c r="A17" s="33"/>
      <c r="B17" s="33"/>
      <c r="C17" s="33" t="s">
        <v>360</v>
      </c>
      <c r="E17"/>
      <c r="J17" s="12"/>
      <c r="K17"/>
      <c r="M17" s="33"/>
      <c r="N17" s="18"/>
    </row>
    <row r="18" spans="1:14" hidden="1" x14ac:dyDescent="0.25">
      <c r="A18" s="33"/>
      <c r="B18" s="33"/>
      <c r="C18" s="33" t="s">
        <v>363</v>
      </c>
      <c r="D18" s="33"/>
      <c r="E18" s="33"/>
      <c r="F18" s="33"/>
      <c r="G18" s="33"/>
      <c r="H18" s="33"/>
      <c r="I18" s="33"/>
      <c r="J18" s="33"/>
      <c r="K18" s="33"/>
      <c r="L18" s="33"/>
      <c r="M18" s="33" t="s">
        <v>364</v>
      </c>
      <c r="N18" s="18"/>
    </row>
    <row r="19" spans="1:14" hidden="1" x14ac:dyDescent="0.25"/>
    <row r="20" spans="1:14" hidden="1" x14ac:dyDescent="0.25"/>
    <row r="21" spans="1:14" hidden="1" x14ac:dyDescent="0.25"/>
    <row r="22" spans="1:14" hidden="1" x14ac:dyDescent="0.25">
      <c r="A22" s="33"/>
      <c r="B22" s="33"/>
      <c r="C22" s="33" t="s">
        <v>780</v>
      </c>
      <c r="D22" s="33"/>
      <c r="E22" s="33"/>
      <c r="F22" s="33"/>
      <c r="G22" s="33"/>
      <c r="H22" s="33"/>
      <c r="I22" s="33"/>
      <c r="J22" s="33"/>
      <c r="K22" s="33"/>
      <c r="L22" s="33"/>
      <c r="M22" s="33"/>
      <c r="N22" s="18"/>
    </row>
    <row r="23" spans="1:14" hidden="1" x14ac:dyDescent="0.25">
      <c r="A23" s="33"/>
      <c r="B23" s="33"/>
      <c r="C23" s="33"/>
      <c r="D23" s="33"/>
      <c r="E23" s="33" t="s">
        <v>598</v>
      </c>
      <c r="F23" s="33" t="s">
        <v>605</v>
      </c>
      <c r="G23" s="33" t="s">
        <v>605</v>
      </c>
      <c r="H23" s="33" t="s">
        <v>605</v>
      </c>
      <c r="I23" s="33" t="s">
        <v>605</v>
      </c>
      <c r="J23" s="33" t="s">
        <v>605</v>
      </c>
      <c r="K23" s="33" t="s">
        <v>775</v>
      </c>
      <c r="L23" s="33"/>
      <c r="M23" s="33"/>
      <c r="N23" s="18"/>
    </row>
    <row r="24" spans="1:14" hidden="1" x14ac:dyDescent="0.25">
      <c r="A24" s="33"/>
      <c r="B24" s="33"/>
      <c r="C24" s="33"/>
      <c r="D24" s="33"/>
      <c r="E24" s="33" t="s">
        <v>748</v>
      </c>
      <c r="F24" s="33" t="s">
        <v>776</v>
      </c>
      <c r="G24" s="33" t="s">
        <v>777</v>
      </c>
      <c r="H24" s="33" t="s">
        <v>778</v>
      </c>
      <c r="I24" s="33" t="s">
        <v>779</v>
      </c>
      <c r="J24" s="33" t="s">
        <v>1457</v>
      </c>
      <c r="K24" s="33" t="s">
        <v>748</v>
      </c>
      <c r="L24" s="33"/>
      <c r="M24" s="33"/>
      <c r="N24" s="18"/>
    </row>
    <row r="25" spans="1:14" hidden="1" x14ac:dyDescent="0.25">
      <c r="A25" s="33"/>
      <c r="B25" s="33"/>
      <c r="C25" s="33" t="s">
        <v>361</v>
      </c>
      <c r="D25" s="33" t="s">
        <v>365</v>
      </c>
      <c r="E25" s="33"/>
      <c r="F25" s="33"/>
      <c r="G25" s="33"/>
      <c r="H25" s="33"/>
      <c r="I25" s="33"/>
      <c r="J25" s="33"/>
      <c r="K25" s="33"/>
      <c r="L25" s="33" t="s">
        <v>360</v>
      </c>
      <c r="M25" s="33" t="s">
        <v>362</v>
      </c>
      <c r="N25" s="18"/>
    </row>
    <row r="26" spans="1:14" hidden="1" x14ac:dyDescent="0.25">
      <c r="A26" s="33"/>
      <c r="B26" s="33"/>
      <c r="C26" s="33" t="s">
        <v>366</v>
      </c>
      <c r="D26" s="106" t="s">
        <v>1885</v>
      </c>
      <c r="E26" s="107"/>
      <c r="F26" s="107"/>
      <c r="G26" s="107"/>
      <c r="H26" s="107"/>
      <c r="I26" s="107"/>
      <c r="J26" s="107"/>
      <c r="K26" s="108"/>
      <c r="M26" s="33"/>
      <c r="N26" s="18"/>
    </row>
    <row r="27" spans="1:14" hidden="1" x14ac:dyDescent="0.25">
      <c r="A27" s="33"/>
      <c r="B27" s="33"/>
      <c r="C27" s="33" t="s">
        <v>365</v>
      </c>
      <c r="D27" s="104"/>
      <c r="E27" s="104" t="s">
        <v>771</v>
      </c>
      <c r="F27" s="104" t="s">
        <v>772</v>
      </c>
      <c r="G27" s="104" t="s">
        <v>773</v>
      </c>
      <c r="H27" s="104" t="s">
        <v>747</v>
      </c>
      <c r="I27" s="104" t="s">
        <v>774</v>
      </c>
      <c r="J27" s="104" t="s">
        <v>1456</v>
      </c>
      <c r="K27" s="104" t="s">
        <v>596</v>
      </c>
      <c r="M27" s="33"/>
      <c r="N27" s="18"/>
    </row>
    <row r="28" spans="1:14" hidden="1" x14ac:dyDescent="0.25">
      <c r="A28" s="33"/>
      <c r="B28" s="33"/>
      <c r="C28" s="33" t="s">
        <v>365</v>
      </c>
      <c r="D28" s="115"/>
      <c r="E28" s="105"/>
      <c r="F28" s="105"/>
      <c r="G28" s="105"/>
      <c r="H28" s="105"/>
      <c r="I28" s="105"/>
      <c r="J28" s="105"/>
      <c r="K28" s="105"/>
      <c r="M28" s="33"/>
      <c r="N28" s="18"/>
    </row>
    <row r="29" spans="1:14" hidden="1" x14ac:dyDescent="0.25">
      <c r="A29" s="33" t="s">
        <v>405</v>
      </c>
      <c r="B29" s="33"/>
      <c r="C29" s="33" t="s">
        <v>365</v>
      </c>
      <c r="D29" s="105"/>
      <c r="E29" s="56" t="s">
        <v>403</v>
      </c>
      <c r="F29" s="56" t="s">
        <v>715</v>
      </c>
      <c r="G29" s="56" t="s">
        <v>716</v>
      </c>
      <c r="H29" s="56" t="s">
        <v>744</v>
      </c>
      <c r="I29" s="56" t="s">
        <v>745</v>
      </c>
      <c r="J29" s="56" t="s">
        <v>746</v>
      </c>
      <c r="K29" s="56" t="s">
        <v>753</v>
      </c>
      <c r="M29" s="33"/>
      <c r="N29" s="18"/>
    </row>
    <row r="30" spans="1:14" hidden="1" x14ac:dyDescent="0.25">
      <c r="A30" s="33"/>
      <c r="B30" s="33"/>
      <c r="C30" s="33" t="s">
        <v>360</v>
      </c>
      <c r="E30"/>
      <c r="J30" s="12"/>
      <c r="K30"/>
      <c r="M30" s="33"/>
      <c r="N30" s="18"/>
    </row>
    <row r="31" spans="1:14" x14ac:dyDescent="0.25">
      <c r="A31" s="33"/>
      <c r="B31" s="33"/>
      <c r="C31" s="34"/>
      <c r="D31" s="66" t="s">
        <v>752</v>
      </c>
      <c r="E31" s="43">
        <f t="shared" ref="E31:K31" si="0">SUM(E16:E17)</f>
        <v>0</v>
      </c>
      <c r="F31" s="43">
        <f t="shared" si="0"/>
        <v>0</v>
      </c>
      <c r="G31" s="43">
        <f t="shared" si="0"/>
        <v>0</v>
      </c>
      <c r="H31" s="43">
        <f t="shared" si="0"/>
        <v>0</v>
      </c>
      <c r="I31" s="43">
        <f t="shared" si="0"/>
        <v>0</v>
      </c>
      <c r="J31" s="43">
        <f t="shared" si="0"/>
        <v>0</v>
      </c>
      <c r="K31" s="43">
        <f t="shared" si="0"/>
        <v>0</v>
      </c>
      <c r="M31" s="33"/>
      <c r="N31" s="18"/>
    </row>
    <row r="32" spans="1:14" ht="48.75" customHeight="1" x14ac:dyDescent="0.25">
      <c r="A32" s="33"/>
      <c r="B32" s="33"/>
      <c r="C32" s="33" t="s">
        <v>360</v>
      </c>
      <c r="D32" s="119" t="s">
        <v>2184</v>
      </c>
      <c r="E32" s="119"/>
      <c r="F32" s="119"/>
      <c r="G32" s="119"/>
      <c r="H32" s="119"/>
      <c r="I32" s="119"/>
      <c r="J32" s="119"/>
      <c r="K32" s="119"/>
      <c r="M32" s="33"/>
      <c r="N32" s="18"/>
    </row>
    <row r="33" spans="1:14" x14ac:dyDescent="0.25">
      <c r="A33" s="33"/>
      <c r="B33" s="33"/>
      <c r="C33" s="33" t="s">
        <v>363</v>
      </c>
      <c r="D33" s="33"/>
      <c r="E33" s="33"/>
      <c r="F33" s="33"/>
      <c r="G33" s="33"/>
      <c r="H33" s="33"/>
      <c r="I33" s="33"/>
      <c r="J33" s="33"/>
      <c r="K33" s="33"/>
      <c r="L33" s="33"/>
      <c r="M33" s="33" t="s">
        <v>364</v>
      </c>
      <c r="N33" s="18"/>
    </row>
    <row r="37" spans="1:14" x14ac:dyDescent="0.25">
      <c r="A37" s="33"/>
      <c r="B37" s="33"/>
      <c r="C37" s="33" t="s">
        <v>781</v>
      </c>
      <c r="D37" s="33"/>
      <c r="E37" s="33"/>
      <c r="F37" s="33"/>
      <c r="G37" s="33"/>
      <c r="H37" s="33"/>
      <c r="I37" s="33"/>
      <c r="J37" s="33"/>
      <c r="K37" s="18"/>
    </row>
    <row r="38" spans="1:14" hidden="1" x14ac:dyDescent="0.25">
      <c r="A38" s="33"/>
      <c r="B38" s="33"/>
      <c r="C38" s="33"/>
      <c r="D38" s="33"/>
      <c r="E38" s="33" t="s">
        <v>762</v>
      </c>
      <c r="F38" s="33" t="s">
        <v>763</v>
      </c>
      <c r="G38" s="33" t="s">
        <v>768</v>
      </c>
      <c r="H38" s="33" t="s">
        <v>635</v>
      </c>
      <c r="I38" s="33"/>
      <c r="J38" s="33"/>
      <c r="K38" s="18"/>
    </row>
    <row r="39" spans="1:14" hidden="1" x14ac:dyDescent="0.25">
      <c r="A39" s="33"/>
      <c r="B39" s="33"/>
      <c r="C39" s="33"/>
      <c r="D39" s="33" t="s">
        <v>750</v>
      </c>
      <c r="E39" s="33" t="s">
        <v>784</v>
      </c>
      <c r="F39" s="33" t="s">
        <v>784</v>
      </c>
      <c r="G39" s="33" t="s">
        <v>784</v>
      </c>
      <c r="H39" s="33" t="s">
        <v>784</v>
      </c>
      <c r="I39" s="33"/>
      <c r="J39" s="33"/>
      <c r="K39" s="18"/>
    </row>
    <row r="40" spans="1:14" hidden="1" x14ac:dyDescent="0.25">
      <c r="A40" s="33"/>
      <c r="B40" s="33"/>
      <c r="C40" s="33" t="s">
        <v>361</v>
      </c>
      <c r="D40" s="33" t="s">
        <v>749</v>
      </c>
      <c r="E40" s="33"/>
      <c r="F40" s="33"/>
      <c r="G40" s="33"/>
      <c r="H40" s="33"/>
      <c r="I40" s="33" t="s">
        <v>360</v>
      </c>
      <c r="J40" s="33" t="s">
        <v>362</v>
      </c>
      <c r="K40" s="18"/>
    </row>
    <row r="41" spans="1:14" x14ac:dyDescent="0.25">
      <c r="A41" s="33"/>
      <c r="B41" s="33"/>
      <c r="C41" s="33" t="s">
        <v>366</v>
      </c>
      <c r="D41" s="106" t="s">
        <v>1886</v>
      </c>
      <c r="E41" s="107"/>
      <c r="F41" s="107"/>
      <c r="G41" s="107"/>
      <c r="H41" s="108"/>
      <c r="J41" s="33"/>
      <c r="K41" s="18"/>
    </row>
    <row r="42" spans="1:14" ht="30" customHeight="1" x14ac:dyDescent="0.25">
      <c r="A42" s="33"/>
      <c r="B42" s="33"/>
      <c r="C42" s="34" t="s">
        <v>365</v>
      </c>
      <c r="D42" s="104" t="s">
        <v>1884</v>
      </c>
      <c r="E42" s="104" t="s">
        <v>782</v>
      </c>
      <c r="F42" s="104" t="s">
        <v>783</v>
      </c>
      <c r="G42" s="104" t="s">
        <v>1456</v>
      </c>
      <c r="H42" s="104" t="s">
        <v>596</v>
      </c>
      <c r="J42" s="33"/>
      <c r="K42" s="18"/>
    </row>
    <row r="43" spans="1:14" x14ac:dyDescent="0.25">
      <c r="A43" s="33"/>
      <c r="B43" s="33"/>
      <c r="C43" s="34" t="s">
        <v>365</v>
      </c>
      <c r="D43" s="115"/>
      <c r="E43" s="105"/>
      <c r="F43" s="105"/>
      <c r="G43" s="105"/>
      <c r="H43" s="105"/>
      <c r="J43" s="33"/>
      <c r="K43" s="18"/>
    </row>
    <row r="44" spans="1:14" x14ac:dyDescent="0.25">
      <c r="A44" s="33" t="s">
        <v>405</v>
      </c>
      <c r="B44" s="33"/>
      <c r="C44" s="34" t="s">
        <v>365</v>
      </c>
      <c r="D44" s="105"/>
      <c r="E44" s="56" t="s">
        <v>754</v>
      </c>
      <c r="F44" s="56" t="s">
        <v>755</v>
      </c>
      <c r="G44" s="56" t="s">
        <v>756</v>
      </c>
      <c r="H44" s="56" t="s">
        <v>757</v>
      </c>
      <c r="J44" s="33"/>
      <c r="K44" s="18"/>
    </row>
    <row r="45" spans="1:14" x14ac:dyDescent="0.25">
      <c r="A45" s="33"/>
      <c r="B45" s="33"/>
      <c r="C45" s="33" t="s">
        <v>360</v>
      </c>
      <c r="E45"/>
      <c r="J45" s="33"/>
      <c r="K45" s="18"/>
    </row>
    <row r="46" spans="1:14" x14ac:dyDescent="0.25">
      <c r="A46" s="33"/>
      <c r="B46" s="33"/>
      <c r="C46" s="34"/>
      <c r="D46" s="92"/>
      <c r="E46" s="44"/>
      <c r="F46" s="44"/>
      <c r="G46" s="44"/>
      <c r="H46" s="43">
        <f>SUM(E46:G46)</f>
        <v>0</v>
      </c>
      <c r="J46" s="33"/>
      <c r="K46" s="18"/>
    </row>
    <row r="47" spans="1:14" hidden="1" x14ac:dyDescent="0.25">
      <c r="A47" s="33"/>
      <c r="B47" s="33"/>
      <c r="C47" s="33" t="s">
        <v>360</v>
      </c>
      <c r="E47"/>
      <c r="J47" s="33"/>
      <c r="K47" s="18"/>
    </row>
    <row r="48" spans="1:14" hidden="1" x14ac:dyDescent="0.25">
      <c r="A48" s="33"/>
      <c r="B48" s="33"/>
      <c r="C48" s="33" t="s">
        <v>363</v>
      </c>
      <c r="D48" s="33"/>
      <c r="E48" s="33"/>
      <c r="F48" s="33"/>
      <c r="G48" s="33"/>
      <c r="H48" s="33"/>
      <c r="I48" s="33"/>
      <c r="J48" s="33" t="s">
        <v>364</v>
      </c>
      <c r="K48" s="18"/>
    </row>
    <row r="49" spans="1:11" hidden="1" x14ac:dyDescent="0.25"/>
    <row r="50" spans="1:11" hidden="1" x14ac:dyDescent="0.25"/>
    <row r="51" spans="1:11" hidden="1" x14ac:dyDescent="0.25"/>
    <row r="52" spans="1:11" hidden="1" x14ac:dyDescent="0.25">
      <c r="A52" s="33"/>
      <c r="B52" s="33"/>
      <c r="C52" s="33" t="s">
        <v>785</v>
      </c>
      <c r="D52" s="33"/>
      <c r="E52" s="33"/>
      <c r="F52" s="33"/>
      <c r="G52" s="33"/>
      <c r="H52" s="33"/>
      <c r="I52" s="33"/>
      <c r="J52" s="33"/>
      <c r="K52" s="18"/>
    </row>
    <row r="53" spans="1:11" hidden="1" x14ac:dyDescent="0.25">
      <c r="A53" s="33"/>
      <c r="B53" s="33"/>
      <c r="C53" s="33"/>
      <c r="D53" s="33"/>
      <c r="E53" s="33" t="s">
        <v>762</v>
      </c>
      <c r="F53" s="33" t="s">
        <v>763</v>
      </c>
      <c r="G53" s="33" t="s">
        <v>768</v>
      </c>
      <c r="H53" s="33" t="s">
        <v>635</v>
      </c>
      <c r="I53" s="33"/>
      <c r="J53" s="33"/>
      <c r="K53" s="18"/>
    </row>
    <row r="54" spans="1:11" hidden="1" x14ac:dyDescent="0.25">
      <c r="A54" s="33"/>
      <c r="B54" s="33"/>
      <c r="C54" s="33"/>
      <c r="D54" s="33"/>
      <c r="E54" s="33" t="s">
        <v>784</v>
      </c>
      <c r="F54" s="33" t="s">
        <v>784</v>
      </c>
      <c r="G54" s="33" t="s">
        <v>784</v>
      </c>
      <c r="H54" s="33" t="s">
        <v>784</v>
      </c>
      <c r="I54" s="33"/>
      <c r="J54" s="33"/>
      <c r="K54" s="18"/>
    </row>
    <row r="55" spans="1:11" hidden="1" x14ac:dyDescent="0.25">
      <c r="A55" s="33"/>
      <c r="B55" s="33"/>
      <c r="C55" s="33" t="s">
        <v>361</v>
      </c>
      <c r="D55" s="33" t="s">
        <v>365</v>
      </c>
      <c r="E55" s="33"/>
      <c r="F55" s="33"/>
      <c r="G55" s="33"/>
      <c r="H55" s="33"/>
      <c r="I55" s="33" t="s">
        <v>360</v>
      </c>
      <c r="J55" s="33" t="s">
        <v>362</v>
      </c>
      <c r="K55" s="18"/>
    </row>
    <row r="56" spans="1:11" hidden="1" x14ac:dyDescent="0.25">
      <c r="A56" s="33"/>
      <c r="B56" s="33"/>
      <c r="C56" s="33" t="s">
        <v>366</v>
      </c>
      <c r="D56" s="106" t="s">
        <v>1886</v>
      </c>
      <c r="E56" s="107"/>
      <c r="F56" s="107"/>
      <c r="G56" s="107"/>
      <c r="H56" s="108"/>
      <c r="J56" s="33"/>
      <c r="K56" s="18"/>
    </row>
    <row r="57" spans="1:11" hidden="1" x14ac:dyDescent="0.25">
      <c r="A57" s="33"/>
      <c r="B57" s="33"/>
      <c r="C57" s="33" t="s">
        <v>365</v>
      </c>
      <c r="D57" s="104"/>
      <c r="E57" s="104" t="s">
        <v>782</v>
      </c>
      <c r="F57" s="104" t="s">
        <v>783</v>
      </c>
      <c r="G57" s="104" t="s">
        <v>1456</v>
      </c>
      <c r="H57" s="104" t="s">
        <v>596</v>
      </c>
      <c r="J57" s="33"/>
      <c r="K57" s="18"/>
    </row>
    <row r="58" spans="1:11" hidden="1" x14ac:dyDescent="0.25">
      <c r="A58" s="33"/>
      <c r="B58" s="33"/>
      <c r="C58" s="33" t="s">
        <v>365</v>
      </c>
      <c r="D58" s="115"/>
      <c r="E58" s="105"/>
      <c r="F58" s="105"/>
      <c r="G58" s="105"/>
      <c r="H58" s="105"/>
      <c r="J58" s="33"/>
      <c r="K58" s="18"/>
    </row>
    <row r="59" spans="1:11" hidden="1" x14ac:dyDescent="0.25">
      <c r="A59" s="33" t="s">
        <v>405</v>
      </c>
      <c r="B59" s="33"/>
      <c r="C59" s="33" t="s">
        <v>365</v>
      </c>
      <c r="D59" s="105"/>
      <c r="E59" s="56" t="s">
        <v>754</v>
      </c>
      <c r="F59" s="56" t="s">
        <v>755</v>
      </c>
      <c r="G59" s="56" t="s">
        <v>756</v>
      </c>
      <c r="H59" s="56" t="s">
        <v>757</v>
      </c>
      <c r="J59" s="33"/>
      <c r="K59" s="18"/>
    </row>
    <row r="60" spans="1:11" hidden="1" x14ac:dyDescent="0.25">
      <c r="A60" s="33"/>
      <c r="B60" s="33"/>
      <c r="C60" s="33" t="s">
        <v>360</v>
      </c>
      <c r="E60"/>
      <c r="J60" s="33"/>
      <c r="K60" s="18"/>
    </row>
    <row r="61" spans="1:11" x14ac:dyDescent="0.25">
      <c r="A61" s="33"/>
      <c r="B61" s="33"/>
      <c r="C61" s="34"/>
      <c r="D61" s="66" t="s">
        <v>752</v>
      </c>
      <c r="E61" s="43">
        <f>SUM(E46:E47)</f>
        <v>0</v>
      </c>
      <c r="F61" s="43">
        <f>SUM(F46:F47)</f>
        <v>0</v>
      </c>
      <c r="G61" s="43">
        <f>SUM(G46:G47)</f>
        <v>0</v>
      </c>
      <c r="H61" s="43">
        <f>SUM(H46:H47)</f>
        <v>0</v>
      </c>
      <c r="J61" s="33"/>
      <c r="K61" s="18"/>
    </row>
    <row r="62" spans="1:11" ht="62.25" customHeight="1" x14ac:dyDescent="0.25">
      <c r="A62" s="33"/>
      <c r="B62" s="33"/>
      <c r="C62" s="33" t="s">
        <v>360</v>
      </c>
      <c r="D62" s="109" t="s">
        <v>2184</v>
      </c>
      <c r="E62" s="120"/>
      <c r="F62" s="120"/>
      <c r="G62" s="120"/>
      <c r="H62" s="121"/>
      <c r="J62" s="33"/>
      <c r="K62" s="18"/>
    </row>
    <row r="63" spans="1:11" x14ac:dyDescent="0.25">
      <c r="A63" s="33"/>
      <c r="B63" s="33"/>
      <c r="C63" s="33" t="s">
        <v>363</v>
      </c>
      <c r="D63" s="33"/>
      <c r="E63" s="33"/>
      <c r="F63" s="33"/>
      <c r="G63" s="33"/>
      <c r="H63" s="33"/>
      <c r="I63" s="33"/>
      <c r="J63" s="33" t="s">
        <v>364</v>
      </c>
      <c r="K63" s="18"/>
    </row>
  </sheetData>
  <mergeCells count="34">
    <mergeCell ref="D11:K11"/>
    <mergeCell ref="D26:K26"/>
    <mergeCell ref="I27:I28"/>
    <mergeCell ref="E42:E43"/>
    <mergeCell ref="G27:G28"/>
    <mergeCell ref="J12:J13"/>
    <mergeCell ref="H27:H28"/>
    <mergeCell ref="D42:D44"/>
    <mergeCell ref="K12:K13"/>
    <mergeCell ref="E12:E13"/>
    <mergeCell ref="D12:D14"/>
    <mergeCell ref="F27:F28"/>
    <mergeCell ref="D62:H62"/>
    <mergeCell ref="H57:H58"/>
    <mergeCell ref="D57:D59"/>
    <mergeCell ref="F57:F58"/>
    <mergeCell ref="G57:G58"/>
    <mergeCell ref="E57:E58"/>
    <mergeCell ref="D4:H4"/>
    <mergeCell ref="E1:K1"/>
    <mergeCell ref="D56:H56"/>
    <mergeCell ref="D32:K32"/>
    <mergeCell ref="G12:G13"/>
    <mergeCell ref="H12:H13"/>
    <mergeCell ref="K27:K28"/>
    <mergeCell ref="H42:H43"/>
    <mergeCell ref="G42:G43"/>
    <mergeCell ref="F12:F13"/>
    <mergeCell ref="I12:I13"/>
    <mergeCell ref="J27:J28"/>
    <mergeCell ref="D27:D29"/>
    <mergeCell ref="D41:H41"/>
    <mergeCell ref="E27:E28"/>
    <mergeCell ref="F42:F43"/>
  </mergeCells>
  <dataValidations count="1">
    <dataValidation type="decimal" allowBlank="1" showInputMessage="1" showErrorMessage="1" errorTitle="Input Error" error="Please enter a non-negative value between 0 and 999999999999999" sqref="E61:H61 E46:H46 E31:K31 E16:K16">
      <formula1>0</formula1>
      <formula2>999999999999999</formula2>
    </dataValidation>
  </dataValidation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P63"/>
  <sheetViews>
    <sheetView showGridLines="0" topLeftCell="D1" workbookViewId="0">
      <selection activeCell="G12" sqref="G12:G13"/>
    </sheetView>
  </sheetViews>
  <sheetFormatPr defaultRowHeight="15" x14ac:dyDescent="0.25"/>
  <cols>
    <col min="1" max="1" width="11.140625" hidden="1" customWidth="1"/>
    <col min="2" max="2" width="5.140625" hidden="1" customWidth="1"/>
    <col min="3" max="3" width="12.7109375" hidden="1" customWidth="1"/>
    <col min="4" max="4" width="21" customWidth="1"/>
    <col min="5" max="7" width="20.7109375" customWidth="1"/>
    <col min="8" max="8" width="24.5703125" customWidth="1"/>
    <col min="9" max="9" width="20.7109375" customWidth="1"/>
    <col min="10" max="10" width="27.28515625" customWidth="1"/>
    <col min="11" max="11" width="20.7109375" style="12" customWidth="1"/>
    <col min="12" max="14" width="20.7109375" customWidth="1"/>
  </cols>
  <sheetData>
    <row r="1" spans="1:16" ht="35.1" customHeight="1" x14ac:dyDescent="0.25">
      <c r="A1" s="25" t="s">
        <v>1948</v>
      </c>
      <c r="E1" s="102" t="s">
        <v>2099</v>
      </c>
      <c r="F1" s="103"/>
      <c r="G1" s="103"/>
      <c r="H1" s="103"/>
      <c r="I1" s="103"/>
      <c r="J1" s="103"/>
      <c r="K1" s="103"/>
    </row>
    <row r="4" spans="1:16" ht="18.75" x14ac:dyDescent="0.25">
      <c r="D4" s="112" t="s">
        <v>2162</v>
      </c>
      <c r="E4" s="113"/>
      <c r="F4" s="113"/>
      <c r="G4" s="113"/>
      <c r="H4" s="114"/>
    </row>
    <row r="7" spans="1:16" x14ac:dyDescent="0.25">
      <c r="A7" s="33"/>
      <c r="B7" s="33"/>
      <c r="C7" s="33" t="s">
        <v>786</v>
      </c>
      <c r="D7" s="33"/>
      <c r="E7" s="33"/>
      <c r="F7" s="33"/>
      <c r="G7" s="33"/>
      <c r="H7" s="33"/>
      <c r="I7" s="33"/>
      <c r="J7" s="33"/>
      <c r="K7" s="33"/>
      <c r="L7" s="33"/>
      <c r="M7" s="33"/>
      <c r="N7" s="33"/>
      <c r="O7" s="33"/>
      <c r="P7" s="33"/>
    </row>
    <row r="8" spans="1:16" hidden="1" x14ac:dyDescent="0.25">
      <c r="A8" s="33"/>
      <c r="B8" s="33"/>
      <c r="C8" s="33"/>
      <c r="D8" s="33"/>
      <c r="E8" s="33" t="s">
        <v>1963</v>
      </c>
      <c r="F8" s="33" t="s">
        <v>788</v>
      </c>
      <c r="G8" s="33" t="s">
        <v>598</v>
      </c>
      <c r="H8" s="33" t="s">
        <v>605</v>
      </c>
      <c r="I8" s="33" t="s">
        <v>605</v>
      </c>
      <c r="J8" s="33" t="s">
        <v>605</v>
      </c>
      <c r="K8" s="33" t="s">
        <v>605</v>
      </c>
      <c r="L8" s="33" t="s">
        <v>605</v>
      </c>
      <c r="M8" s="33" t="s">
        <v>605</v>
      </c>
      <c r="N8" s="33" t="s">
        <v>775</v>
      </c>
      <c r="O8" s="33"/>
      <c r="P8" s="33"/>
    </row>
    <row r="9" spans="1:16" hidden="1" x14ac:dyDescent="0.25">
      <c r="A9" s="33"/>
      <c r="B9" s="33"/>
      <c r="C9" s="33"/>
      <c r="D9" s="33" t="s">
        <v>1293</v>
      </c>
      <c r="E9" s="33" t="s">
        <v>789</v>
      </c>
      <c r="F9" s="33" t="s">
        <v>789</v>
      </c>
      <c r="G9" s="33" t="s">
        <v>790</v>
      </c>
      <c r="H9" s="33" t="s">
        <v>791</v>
      </c>
      <c r="I9" s="33" t="s">
        <v>792</v>
      </c>
      <c r="J9" s="33" t="s">
        <v>793</v>
      </c>
      <c r="K9" s="33" t="s">
        <v>1889</v>
      </c>
      <c r="L9" s="33" t="s">
        <v>794</v>
      </c>
      <c r="M9" s="33" t="s">
        <v>1458</v>
      </c>
      <c r="N9" s="33" t="s">
        <v>790</v>
      </c>
      <c r="O9" s="33"/>
      <c r="P9" s="33"/>
    </row>
    <row r="10" spans="1:16" hidden="1" x14ac:dyDescent="0.25">
      <c r="A10" s="33"/>
      <c r="B10" s="33"/>
      <c r="C10" s="33" t="s">
        <v>361</v>
      </c>
      <c r="D10" s="33" t="s">
        <v>749</v>
      </c>
      <c r="E10" s="33"/>
      <c r="F10" s="33"/>
      <c r="G10" s="33"/>
      <c r="H10" s="33"/>
      <c r="I10" s="33"/>
      <c r="J10" s="33"/>
      <c r="K10" s="33"/>
      <c r="L10" s="33"/>
      <c r="M10" s="33"/>
      <c r="N10" s="33"/>
      <c r="O10" s="33" t="s">
        <v>360</v>
      </c>
      <c r="P10" s="33" t="s">
        <v>362</v>
      </c>
    </row>
    <row r="11" spans="1:16" x14ac:dyDescent="0.25">
      <c r="A11" s="33"/>
      <c r="B11" s="33"/>
      <c r="C11" s="33" t="s">
        <v>366</v>
      </c>
      <c r="D11" s="106" t="s">
        <v>2192</v>
      </c>
      <c r="E11" s="107"/>
      <c r="F11" s="107"/>
      <c r="G11" s="107"/>
      <c r="H11" s="107"/>
      <c r="I11" s="107"/>
      <c r="J11" s="107"/>
      <c r="K11" s="107"/>
      <c r="L11" s="107"/>
      <c r="M11" s="107"/>
      <c r="N11" s="108"/>
      <c r="P11" s="33"/>
    </row>
    <row r="12" spans="1:16" ht="35.25" customHeight="1" x14ac:dyDescent="0.25">
      <c r="A12" s="33"/>
      <c r="B12" s="33"/>
      <c r="C12" s="34" t="s">
        <v>365</v>
      </c>
      <c r="D12" s="134" t="s">
        <v>1986</v>
      </c>
      <c r="E12" s="104" t="s">
        <v>1985</v>
      </c>
      <c r="F12" s="104" t="s">
        <v>2194</v>
      </c>
      <c r="G12" s="104" t="s">
        <v>2193</v>
      </c>
      <c r="H12" s="104" t="s">
        <v>2195</v>
      </c>
      <c r="I12" s="104" t="s">
        <v>2196</v>
      </c>
      <c r="J12" s="104" t="s">
        <v>2197</v>
      </c>
      <c r="K12" s="104" t="s">
        <v>1888</v>
      </c>
      <c r="L12" s="104" t="s">
        <v>1887</v>
      </c>
      <c r="M12" s="104" t="s">
        <v>1456</v>
      </c>
      <c r="N12" s="104" t="s">
        <v>596</v>
      </c>
      <c r="P12" s="33"/>
    </row>
    <row r="13" spans="1:16" ht="35.25" customHeight="1" x14ac:dyDescent="0.25">
      <c r="A13" s="33"/>
      <c r="B13" s="33"/>
      <c r="C13" s="34" t="s">
        <v>365</v>
      </c>
      <c r="D13" s="134"/>
      <c r="E13" s="105"/>
      <c r="F13" s="105"/>
      <c r="G13" s="105"/>
      <c r="H13" s="105"/>
      <c r="I13" s="105"/>
      <c r="J13" s="105"/>
      <c r="K13" s="105"/>
      <c r="L13" s="105"/>
      <c r="M13" s="105"/>
      <c r="N13" s="105"/>
      <c r="P13" s="33"/>
    </row>
    <row r="14" spans="1:16" x14ac:dyDescent="0.25">
      <c r="A14" s="33" t="s">
        <v>405</v>
      </c>
      <c r="B14" s="33"/>
      <c r="C14" s="34" t="s">
        <v>365</v>
      </c>
      <c r="D14" s="134"/>
      <c r="E14" s="56" t="s">
        <v>403</v>
      </c>
      <c r="F14" s="56" t="s">
        <v>715</v>
      </c>
      <c r="G14" s="56" t="s">
        <v>716</v>
      </c>
      <c r="H14" s="56" t="s">
        <v>744</v>
      </c>
      <c r="I14" s="56" t="s">
        <v>745</v>
      </c>
      <c r="J14" s="56" t="s">
        <v>746</v>
      </c>
      <c r="K14" s="56" t="s">
        <v>753</v>
      </c>
      <c r="L14" s="56" t="s">
        <v>754</v>
      </c>
      <c r="M14" s="56" t="s">
        <v>755</v>
      </c>
      <c r="N14" s="56" t="s">
        <v>756</v>
      </c>
      <c r="P14" s="33"/>
    </row>
    <row r="15" spans="1:16" x14ac:dyDescent="0.25">
      <c r="A15" s="33"/>
      <c r="B15" s="33"/>
      <c r="C15" s="33" t="s">
        <v>360</v>
      </c>
      <c r="E15" s="24"/>
      <c r="K15"/>
      <c r="L15" s="22"/>
      <c r="M15" s="12"/>
      <c r="P15" s="33"/>
    </row>
    <row r="16" spans="1:16" x14ac:dyDescent="0.25">
      <c r="A16" s="33"/>
      <c r="B16" s="33"/>
      <c r="C16" s="34"/>
      <c r="D16" s="26"/>
      <c r="E16" s="46"/>
      <c r="F16" s="38"/>
      <c r="G16" s="44"/>
      <c r="H16" s="44"/>
      <c r="I16" s="44"/>
      <c r="J16" s="44"/>
      <c r="K16" s="44"/>
      <c r="L16" s="45"/>
      <c r="M16" s="44"/>
      <c r="N16" s="43">
        <f>SUM(G16:M16)</f>
        <v>0</v>
      </c>
      <c r="P16" s="33"/>
    </row>
    <row r="17" spans="1:16" hidden="1" x14ac:dyDescent="0.25">
      <c r="A17" s="33"/>
      <c r="B17" s="33"/>
      <c r="C17" s="33" t="s">
        <v>360</v>
      </c>
      <c r="E17" s="24"/>
      <c r="K17"/>
      <c r="L17" s="22"/>
      <c r="M17" s="12"/>
      <c r="P17" s="33"/>
    </row>
    <row r="18" spans="1:16" hidden="1" x14ac:dyDescent="0.25">
      <c r="A18" s="33"/>
      <c r="B18" s="33"/>
      <c r="C18" s="33" t="s">
        <v>363</v>
      </c>
      <c r="D18" s="33"/>
      <c r="E18" s="33"/>
      <c r="F18" s="33"/>
      <c r="G18" s="33"/>
      <c r="H18" s="33"/>
      <c r="I18" s="33"/>
      <c r="J18" s="33"/>
      <c r="K18" s="33"/>
      <c r="L18" s="33"/>
      <c r="M18" s="33"/>
      <c r="N18" s="33"/>
      <c r="O18" s="33"/>
      <c r="P18" s="33" t="s">
        <v>364</v>
      </c>
    </row>
    <row r="19" spans="1:16" hidden="1" x14ac:dyDescent="0.25"/>
    <row r="20" spans="1:16" hidden="1" x14ac:dyDescent="0.25"/>
    <row r="21" spans="1:16" hidden="1" x14ac:dyDescent="0.25"/>
    <row r="22" spans="1:16" hidden="1" x14ac:dyDescent="0.25">
      <c r="A22" s="33"/>
      <c r="B22" s="33"/>
      <c r="C22" s="33" t="s">
        <v>787</v>
      </c>
      <c r="D22" s="33"/>
      <c r="E22" s="33"/>
      <c r="F22" s="33"/>
      <c r="G22" s="33"/>
      <c r="H22" s="33"/>
      <c r="I22" s="33"/>
      <c r="J22" s="33"/>
      <c r="K22" s="33"/>
      <c r="L22" s="33"/>
      <c r="M22" s="33"/>
      <c r="N22" s="33"/>
      <c r="O22" s="33"/>
      <c r="P22" s="33"/>
    </row>
    <row r="23" spans="1:16" hidden="1" x14ac:dyDescent="0.25">
      <c r="A23" s="33"/>
      <c r="B23" s="33"/>
      <c r="C23" s="33"/>
      <c r="D23" s="33"/>
      <c r="E23" s="33"/>
      <c r="F23" s="33"/>
      <c r="G23" s="33" t="s">
        <v>598</v>
      </c>
      <c r="H23" s="33" t="s">
        <v>605</v>
      </c>
      <c r="I23" s="33" t="s">
        <v>605</v>
      </c>
      <c r="J23" s="33" t="s">
        <v>605</v>
      </c>
      <c r="K23" s="33" t="s">
        <v>605</v>
      </c>
      <c r="L23" s="33" t="s">
        <v>605</v>
      </c>
      <c r="M23" s="33" t="s">
        <v>605</v>
      </c>
      <c r="N23" s="33" t="s">
        <v>775</v>
      </c>
      <c r="O23" s="33"/>
      <c r="P23" s="33"/>
    </row>
    <row r="24" spans="1:16" hidden="1" x14ac:dyDescent="0.25">
      <c r="A24" s="33"/>
      <c r="B24" s="33"/>
      <c r="C24" s="33"/>
      <c r="D24" s="33"/>
      <c r="E24" s="33"/>
      <c r="F24" s="33"/>
      <c r="G24" s="33" t="s">
        <v>790</v>
      </c>
      <c r="H24" s="33" t="s">
        <v>791</v>
      </c>
      <c r="I24" s="33" t="s">
        <v>792</v>
      </c>
      <c r="J24" s="33" t="s">
        <v>793</v>
      </c>
      <c r="K24" s="33" t="s">
        <v>1889</v>
      </c>
      <c r="L24" s="33" t="s">
        <v>794</v>
      </c>
      <c r="M24" s="33" t="s">
        <v>1458</v>
      </c>
      <c r="N24" s="33" t="s">
        <v>790</v>
      </c>
      <c r="O24" s="33"/>
      <c r="P24" s="33"/>
    </row>
    <row r="25" spans="1:16" hidden="1" x14ac:dyDescent="0.25">
      <c r="A25" s="33"/>
      <c r="B25" s="33"/>
      <c r="C25" s="33" t="s">
        <v>361</v>
      </c>
      <c r="D25" s="33" t="s">
        <v>365</v>
      </c>
      <c r="E25" s="33" t="s">
        <v>365</v>
      </c>
      <c r="F25" s="33" t="s">
        <v>365</v>
      </c>
      <c r="G25" s="33"/>
      <c r="H25" s="33"/>
      <c r="I25" s="33"/>
      <c r="J25" s="33"/>
      <c r="K25" s="33"/>
      <c r="L25" s="33"/>
      <c r="M25" s="33"/>
      <c r="N25" s="33"/>
      <c r="O25" s="33" t="s">
        <v>360</v>
      </c>
      <c r="P25" s="33" t="s">
        <v>362</v>
      </c>
    </row>
    <row r="26" spans="1:16" hidden="1" x14ac:dyDescent="0.25">
      <c r="A26" s="33"/>
      <c r="B26" s="33"/>
      <c r="C26" s="33" t="s">
        <v>366</v>
      </c>
      <c r="D26" s="106" t="s">
        <v>2192</v>
      </c>
      <c r="E26" s="107"/>
      <c r="F26" s="107"/>
      <c r="G26" s="107"/>
      <c r="H26" s="107"/>
      <c r="I26" s="107"/>
      <c r="J26" s="107"/>
      <c r="K26" s="107"/>
      <c r="L26" s="107"/>
      <c r="M26" s="107"/>
      <c r="N26" s="108"/>
      <c r="P26" s="33"/>
    </row>
    <row r="27" spans="1:16" ht="25.5" hidden="1" customHeight="1" x14ac:dyDescent="0.25">
      <c r="A27" s="33"/>
      <c r="B27" s="33"/>
      <c r="C27" s="33" t="s">
        <v>365</v>
      </c>
      <c r="D27" s="122"/>
      <c r="E27" s="123"/>
      <c r="F27" s="124"/>
      <c r="G27" s="104" t="s">
        <v>2193</v>
      </c>
      <c r="H27" s="104" t="s">
        <v>2195</v>
      </c>
      <c r="I27" s="104" t="s">
        <v>2196</v>
      </c>
      <c r="J27" s="104" t="s">
        <v>2197</v>
      </c>
      <c r="K27" s="104" t="s">
        <v>1888</v>
      </c>
      <c r="L27" s="104" t="s">
        <v>1887</v>
      </c>
      <c r="M27" s="104" t="s">
        <v>1456</v>
      </c>
      <c r="N27" s="104" t="s">
        <v>596</v>
      </c>
      <c r="P27" s="33"/>
    </row>
    <row r="28" spans="1:16" ht="22.5" hidden="1" customHeight="1" x14ac:dyDescent="0.25">
      <c r="A28" s="33"/>
      <c r="B28" s="33"/>
      <c r="C28" s="33" t="s">
        <v>365</v>
      </c>
      <c r="D28" s="125"/>
      <c r="E28" s="126"/>
      <c r="F28" s="127"/>
      <c r="G28" s="105"/>
      <c r="H28" s="105"/>
      <c r="I28" s="105"/>
      <c r="J28" s="105"/>
      <c r="K28" s="105"/>
      <c r="L28" s="105"/>
      <c r="M28" s="105"/>
      <c r="N28" s="105"/>
      <c r="P28" s="33"/>
    </row>
    <row r="29" spans="1:16" hidden="1" x14ac:dyDescent="0.25">
      <c r="A29" s="33" t="s">
        <v>405</v>
      </c>
      <c r="B29" s="33"/>
      <c r="C29" s="33" t="s">
        <v>365</v>
      </c>
      <c r="D29" s="128"/>
      <c r="E29" s="129"/>
      <c r="F29" s="130"/>
      <c r="G29" s="56" t="s">
        <v>716</v>
      </c>
      <c r="H29" s="56" t="s">
        <v>744</v>
      </c>
      <c r="I29" s="56" t="s">
        <v>745</v>
      </c>
      <c r="J29" s="56" t="s">
        <v>746</v>
      </c>
      <c r="K29" s="56" t="s">
        <v>753</v>
      </c>
      <c r="L29" s="56" t="s">
        <v>754</v>
      </c>
      <c r="M29" s="56" t="s">
        <v>755</v>
      </c>
      <c r="N29" s="56" t="s">
        <v>756</v>
      </c>
      <c r="P29" s="33"/>
    </row>
    <row r="30" spans="1:16" hidden="1" x14ac:dyDescent="0.25">
      <c r="A30" s="33"/>
      <c r="B30" s="33"/>
      <c r="C30" s="33" t="s">
        <v>360</v>
      </c>
      <c r="F30" s="24"/>
      <c r="K30"/>
      <c r="L30" s="22"/>
      <c r="M30" s="12"/>
      <c r="P30" s="33"/>
    </row>
    <row r="31" spans="1:16" x14ac:dyDescent="0.25">
      <c r="A31" s="33"/>
      <c r="B31" s="33"/>
      <c r="C31" s="34"/>
      <c r="D31" s="131" t="s">
        <v>752</v>
      </c>
      <c r="E31" s="132"/>
      <c r="F31" s="133"/>
      <c r="G31" s="43">
        <f t="shared" ref="G31:L31" si="0">SUM(G16:G17)</f>
        <v>0</v>
      </c>
      <c r="H31" s="43">
        <f t="shared" si="0"/>
        <v>0</v>
      </c>
      <c r="I31" s="43">
        <f t="shared" si="0"/>
        <v>0</v>
      </c>
      <c r="J31" s="43">
        <f t="shared" si="0"/>
        <v>0</v>
      </c>
      <c r="K31" s="43">
        <f t="shared" si="0"/>
        <v>0</v>
      </c>
      <c r="L31" s="43">
        <f t="shared" si="0"/>
        <v>0</v>
      </c>
      <c r="M31" s="43">
        <f>SUM(M16:M17)</f>
        <v>0</v>
      </c>
      <c r="N31" s="43">
        <f>SUM(N16:N17)</f>
        <v>0</v>
      </c>
      <c r="P31" s="33"/>
    </row>
    <row r="32" spans="1:16" x14ac:dyDescent="0.25">
      <c r="A32" s="33"/>
      <c r="B32" s="33"/>
      <c r="C32" s="33" t="s">
        <v>360</v>
      </c>
      <c r="F32" s="24"/>
      <c r="K32"/>
      <c r="L32" s="22"/>
      <c r="M32" s="12"/>
      <c r="P32" s="33"/>
    </row>
    <row r="33" spans="1:16" x14ac:dyDescent="0.25">
      <c r="A33" s="33"/>
      <c r="B33" s="33"/>
      <c r="C33" s="33" t="s">
        <v>363</v>
      </c>
      <c r="D33" s="33"/>
      <c r="E33" s="33"/>
      <c r="F33" s="33"/>
      <c r="G33" s="33"/>
      <c r="H33" s="33"/>
      <c r="I33" s="33"/>
      <c r="J33" s="33"/>
      <c r="K33" s="33"/>
      <c r="L33" s="33"/>
      <c r="M33" s="33"/>
      <c r="N33" s="33"/>
      <c r="O33" s="33"/>
      <c r="P33" s="33" t="s">
        <v>364</v>
      </c>
    </row>
    <row r="37" spans="1:16" x14ac:dyDescent="0.25">
      <c r="A37" s="33"/>
      <c r="B37" s="33"/>
      <c r="C37" s="33" t="s">
        <v>795</v>
      </c>
      <c r="D37" s="33"/>
      <c r="E37" s="33"/>
      <c r="F37" s="33"/>
      <c r="G37" s="33"/>
      <c r="H37" s="33"/>
      <c r="I37" s="33"/>
      <c r="J37" s="33"/>
      <c r="K37" s="33"/>
      <c r="L37" s="33"/>
    </row>
    <row r="38" spans="1:16" hidden="1" x14ac:dyDescent="0.25">
      <c r="A38" s="33"/>
      <c r="B38" s="33"/>
      <c r="C38" s="33"/>
      <c r="D38" s="33"/>
      <c r="E38" s="33" t="s">
        <v>1963</v>
      </c>
      <c r="F38" s="33" t="s">
        <v>788</v>
      </c>
      <c r="G38" s="33" t="s">
        <v>762</v>
      </c>
      <c r="H38" s="33" t="s">
        <v>763</v>
      </c>
      <c r="I38" s="33" t="s">
        <v>768</v>
      </c>
      <c r="J38" s="33" t="s">
        <v>635</v>
      </c>
      <c r="K38" s="33"/>
      <c r="L38" s="33"/>
    </row>
    <row r="39" spans="1:16" hidden="1" x14ac:dyDescent="0.25">
      <c r="A39" s="33"/>
      <c r="B39" s="33"/>
      <c r="C39" s="33"/>
      <c r="D39" s="33" t="s">
        <v>1293</v>
      </c>
      <c r="E39" s="33" t="s">
        <v>797</v>
      </c>
      <c r="F39" s="33" t="s">
        <v>797</v>
      </c>
      <c r="G39" s="33" t="s">
        <v>798</v>
      </c>
      <c r="H39" s="33" t="s">
        <v>798</v>
      </c>
      <c r="I39" s="33" t="s">
        <v>798</v>
      </c>
      <c r="J39" s="33" t="s">
        <v>798</v>
      </c>
      <c r="K39" s="33"/>
      <c r="L39" s="33"/>
    </row>
    <row r="40" spans="1:16" hidden="1" x14ac:dyDescent="0.25">
      <c r="A40" s="33"/>
      <c r="B40" s="33"/>
      <c r="C40" s="33" t="s">
        <v>361</v>
      </c>
      <c r="D40" s="33" t="s">
        <v>749</v>
      </c>
      <c r="E40" s="33"/>
      <c r="F40" s="33"/>
      <c r="G40" s="33"/>
      <c r="H40" s="33"/>
      <c r="I40" s="33"/>
      <c r="J40" s="33"/>
      <c r="K40" s="33" t="s">
        <v>360</v>
      </c>
      <c r="L40" s="33" t="s">
        <v>362</v>
      </c>
    </row>
    <row r="41" spans="1:16" x14ac:dyDescent="0.25">
      <c r="A41" s="33"/>
      <c r="B41" s="33"/>
      <c r="C41" s="33" t="s">
        <v>366</v>
      </c>
      <c r="D41" s="106" t="s">
        <v>2198</v>
      </c>
      <c r="E41" s="107"/>
      <c r="F41" s="107"/>
      <c r="G41" s="107"/>
      <c r="H41" s="107"/>
      <c r="I41" s="107"/>
      <c r="J41" s="108"/>
      <c r="K41"/>
      <c r="L41" s="33"/>
    </row>
    <row r="42" spans="1:16" ht="30" customHeight="1" x14ac:dyDescent="0.25">
      <c r="A42" s="33"/>
      <c r="B42" s="33"/>
      <c r="C42" s="33" t="s">
        <v>365</v>
      </c>
      <c r="D42" s="104" t="s">
        <v>1986</v>
      </c>
      <c r="E42" s="104" t="s">
        <v>1985</v>
      </c>
      <c r="F42" s="104" t="s">
        <v>2194</v>
      </c>
      <c r="G42" s="104" t="s">
        <v>782</v>
      </c>
      <c r="H42" s="104" t="s">
        <v>783</v>
      </c>
      <c r="I42" s="104" t="s">
        <v>1456</v>
      </c>
      <c r="J42" s="104" t="s">
        <v>596</v>
      </c>
      <c r="K42"/>
      <c r="L42" s="33"/>
    </row>
    <row r="43" spans="1:16" x14ac:dyDescent="0.25">
      <c r="A43" s="33"/>
      <c r="B43" s="33"/>
      <c r="C43" s="33" t="s">
        <v>365</v>
      </c>
      <c r="D43" s="115"/>
      <c r="E43" s="105"/>
      <c r="F43" s="105"/>
      <c r="G43" s="105"/>
      <c r="H43" s="105"/>
      <c r="I43" s="105"/>
      <c r="J43" s="105"/>
      <c r="K43"/>
      <c r="L43" s="33"/>
    </row>
    <row r="44" spans="1:16" x14ac:dyDescent="0.25">
      <c r="A44" s="33" t="s">
        <v>405</v>
      </c>
      <c r="B44" s="33"/>
      <c r="C44" s="33" t="s">
        <v>365</v>
      </c>
      <c r="D44" s="105"/>
      <c r="E44" s="56" t="s">
        <v>757</v>
      </c>
      <c r="F44" s="56" t="s">
        <v>758</v>
      </c>
      <c r="G44" s="56" t="s">
        <v>760</v>
      </c>
      <c r="H44" s="56" t="s">
        <v>1417</v>
      </c>
      <c r="I44" s="56" t="s">
        <v>1905</v>
      </c>
      <c r="J44" s="56" t="s">
        <v>1906</v>
      </c>
      <c r="K44"/>
      <c r="L44" s="33"/>
    </row>
    <row r="45" spans="1:16" x14ac:dyDescent="0.25">
      <c r="A45" s="33"/>
      <c r="B45" s="33"/>
      <c r="C45" s="33" t="s">
        <v>360</v>
      </c>
      <c r="E45" s="24"/>
      <c r="K45"/>
      <c r="L45" s="33"/>
    </row>
    <row r="46" spans="1:16" x14ac:dyDescent="0.25">
      <c r="A46" s="33"/>
      <c r="B46" s="33"/>
      <c r="C46" s="34"/>
      <c r="D46" s="26"/>
      <c r="E46" s="46"/>
      <c r="F46" s="38"/>
      <c r="G46" s="44"/>
      <c r="H46" s="44"/>
      <c r="I46" s="44"/>
      <c r="J46" s="43">
        <f>SUM(G46:I46)</f>
        <v>0</v>
      </c>
      <c r="K46"/>
      <c r="L46" s="33"/>
    </row>
    <row r="47" spans="1:16" hidden="1" x14ac:dyDescent="0.25">
      <c r="A47" s="33"/>
      <c r="B47" s="33"/>
      <c r="C47" s="33" t="s">
        <v>360</v>
      </c>
      <c r="E47" s="24"/>
      <c r="K47"/>
      <c r="L47" s="33"/>
    </row>
    <row r="48" spans="1:16" hidden="1" x14ac:dyDescent="0.25">
      <c r="A48" s="33"/>
      <c r="B48" s="33"/>
      <c r="C48" s="33" t="s">
        <v>363</v>
      </c>
      <c r="D48" s="33"/>
      <c r="E48" s="33"/>
      <c r="F48" s="33"/>
      <c r="G48" s="33"/>
      <c r="H48" s="33"/>
      <c r="I48" s="33"/>
      <c r="J48" s="33"/>
      <c r="K48" s="33"/>
      <c r="L48" s="33" t="s">
        <v>364</v>
      </c>
    </row>
    <row r="49" spans="1:12" hidden="1" x14ac:dyDescent="0.25"/>
    <row r="50" spans="1:12" hidden="1" x14ac:dyDescent="0.25"/>
    <row r="51" spans="1:12" hidden="1" x14ac:dyDescent="0.25"/>
    <row r="52" spans="1:12" hidden="1" x14ac:dyDescent="0.25">
      <c r="A52" s="33"/>
      <c r="B52" s="33"/>
      <c r="C52" s="33" t="s">
        <v>796</v>
      </c>
      <c r="D52" s="33"/>
      <c r="E52" s="33"/>
      <c r="F52" s="33"/>
      <c r="G52" s="33"/>
      <c r="H52" s="33"/>
      <c r="I52" s="33"/>
      <c r="J52" s="33"/>
      <c r="K52" s="33"/>
      <c r="L52" s="33"/>
    </row>
    <row r="53" spans="1:12" hidden="1" x14ac:dyDescent="0.25">
      <c r="A53" s="33"/>
      <c r="B53" s="33"/>
      <c r="C53" s="33"/>
      <c r="D53" s="33"/>
      <c r="E53" s="33"/>
      <c r="F53" s="33"/>
      <c r="G53" s="33" t="s">
        <v>762</v>
      </c>
      <c r="H53" s="33" t="s">
        <v>763</v>
      </c>
      <c r="I53" s="33" t="s">
        <v>768</v>
      </c>
      <c r="J53" s="33" t="s">
        <v>635</v>
      </c>
      <c r="K53" s="33"/>
      <c r="L53" s="33"/>
    </row>
    <row r="54" spans="1:12" hidden="1" x14ac:dyDescent="0.25">
      <c r="A54" s="33"/>
      <c r="B54" s="33"/>
      <c r="C54" s="33"/>
      <c r="D54" s="33"/>
      <c r="E54" s="33"/>
      <c r="F54" s="33"/>
      <c r="G54" s="33" t="s">
        <v>798</v>
      </c>
      <c r="H54" s="33" t="s">
        <v>798</v>
      </c>
      <c r="I54" s="33" t="s">
        <v>798</v>
      </c>
      <c r="J54" s="33" t="s">
        <v>798</v>
      </c>
      <c r="K54" s="33"/>
      <c r="L54" s="33"/>
    </row>
    <row r="55" spans="1:12" hidden="1" x14ac:dyDescent="0.25">
      <c r="A55" s="33"/>
      <c r="B55" s="33"/>
      <c r="C55" s="33" t="s">
        <v>361</v>
      </c>
      <c r="D55" s="33" t="s">
        <v>365</v>
      </c>
      <c r="E55" s="33" t="s">
        <v>365</v>
      </c>
      <c r="F55" s="33" t="s">
        <v>365</v>
      </c>
      <c r="G55" s="33"/>
      <c r="H55" s="33"/>
      <c r="I55" s="33"/>
      <c r="J55" s="33"/>
      <c r="K55" s="33" t="s">
        <v>360</v>
      </c>
      <c r="L55" s="33" t="s">
        <v>362</v>
      </c>
    </row>
    <row r="56" spans="1:12" hidden="1" x14ac:dyDescent="0.25">
      <c r="A56" s="33"/>
      <c r="B56" s="33"/>
      <c r="C56" s="33" t="s">
        <v>366</v>
      </c>
      <c r="D56" s="106" t="s">
        <v>2198</v>
      </c>
      <c r="E56" s="107"/>
      <c r="F56" s="107"/>
      <c r="G56" s="107"/>
      <c r="H56" s="107"/>
      <c r="I56" s="107"/>
      <c r="J56" s="108"/>
      <c r="K56"/>
      <c r="L56" s="33"/>
    </row>
    <row r="57" spans="1:12" ht="30" hidden="1" customHeight="1" x14ac:dyDescent="0.25">
      <c r="A57" s="33"/>
      <c r="B57" s="33"/>
      <c r="C57" s="33" t="s">
        <v>365</v>
      </c>
      <c r="D57" s="122"/>
      <c r="E57" s="123"/>
      <c r="F57" s="124"/>
      <c r="G57" s="104" t="s">
        <v>782</v>
      </c>
      <c r="H57" s="104" t="s">
        <v>783</v>
      </c>
      <c r="I57" s="104" t="s">
        <v>1456</v>
      </c>
      <c r="J57" s="104" t="s">
        <v>596</v>
      </c>
      <c r="K57"/>
      <c r="L57" s="33"/>
    </row>
    <row r="58" spans="1:12" hidden="1" x14ac:dyDescent="0.25">
      <c r="A58" s="33"/>
      <c r="B58" s="33"/>
      <c r="C58" s="33" t="s">
        <v>365</v>
      </c>
      <c r="D58" s="125"/>
      <c r="E58" s="126"/>
      <c r="F58" s="127"/>
      <c r="G58" s="105"/>
      <c r="H58" s="105"/>
      <c r="I58" s="105"/>
      <c r="J58" s="105"/>
      <c r="K58"/>
      <c r="L58" s="33"/>
    </row>
    <row r="59" spans="1:12" hidden="1" x14ac:dyDescent="0.25">
      <c r="A59" s="33" t="s">
        <v>405</v>
      </c>
      <c r="B59" s="33"/>
      <c r="C59" s="33" t="s">
        <v>365</v>
      </c>
      <c r="D59" s="128"/>
      <c r="E59" s="129"/>
      <c r="F59" s="130"/>
      <c r="G59" s="56" t="s">
        <v>760</v>
      </c>
      <c r="H59" s="56" t="s">
        <v>1417</v>
      </c>
      <c r="I59" s="56" t="s">
        <v>1905</v>
      </c>
      <c r="J59" s="56" t="s">
        <v>1906</v>
      </c>
      <c r="K59"/>
      <c r="L59" s="33"/>
    </row>
    <row r="60" spans="1:12" hidden="1" x14ac:dyDescent="0.25">
      <c r="A60" s="33"/>
      <c r="B60" s="33"/>
      <c r="C60" s="33" t="s">
        <v>360</v>
      </c>
      <c r="F60" s="24"/>
      <c r="K60"/>
      <c r="L60" s="33"/>
    </row>
    <row r="61" spans="1:12" x14ac:dyDescent="0.25">
      <c r="A61" s="33"/>
      <c r="B61" s="33"/>
      <c r="C61" s="34"/>
      <c r="D61" s="131" t="s">
        <v>752</v>
      </c>
      <c r="E61" s="132"/>
      <c r="F61" s="133"/>
      <c r="G61" s="43">
        <f>SUM(G46:G47)</f>
        <v>0</v>
      </c>
      <c r="H61" s="43">
        <f>SUM(H46:H47)</f>
        <v>0</v>
      </c>
      <c r="I61" s="43">
        <f>SUM(I46:I47)</f>
        <v>0</v>
      </c>
      <c r="J61" s="43">
        <f>SUM(J46:J47)</f>
        <v>0</v>
      </c>
      <c r="K61"/>
      <c r="L61" s="33"/>
    </row>
    <row r="62" spans="1:12" x14ac:dyDescent="0.25">
      <c r="A62" s="33"/>
      <c r="B62" s="33"/>
      <c r="C62" s="33" t="s">
        <v>360</v>
      </c>
      <c r="F62" s="24"/>
      <c r="K62"/>
      <c r="L62" s="33"/>
    </row>
    <row r="63" spans="1:12" x14ac:dyDescent="0.25">
      <c r="A63" s="33"/>
      <c r="B63" s="33"/>
      <c r="C63" s="33" t="s">
        <v>363</v>
      </c>
      <c r="D63" s="33"/>
      <c r="E63" s="33"/>
      <c r="F63" s="33"/>
      <c r="G63" s="33"/>
      <c r="H63" s="33"/>
      <c r="I63" s="33"/>
      <c r="J63" s="33"/>
      <c r="K63" s="33"/>
      <c r="L63" s="33" t="s">
        <v>364</v>
      </c>
    </row>
  </sheetData>
  <mergeCells count="40">
    <mergeCell ref="M12:M13"/>
    <mergeCell ref="M27:M28"/>
    <mergeCell ref="D61:F61"/>
    <mergeCell ref="E42:E43"/>
    <mergeCell ref="D12:D14"/>
    <mergeCell ref="D56:J56"/>
    <mergeCell ref="J42:J43"/>
    <mergeCell ref="G57:G58"/>
    <mergeCell ref="D42:D44"/>
    <mergeCell ref="I27:I28"/>
    <mergeCell ref="D41:J41"/>
    <mergeCell ref="H57:H58"/>
    <mergeCell ref="I57:I58"/>
    <mergeCell ref="J57:J58"/>
    <mergeCell ref="H27:H28"/>
    <mergeCell ref="G27:G28"/>
    <mergeCell ref="D57:F59"/>
    <mergeCell ref="D11:N11"/>
    <mergeCell ref="D26:N26"/>
    <mergeCell ref="F12:F13"/>
    <mergeCell ref="G12:G13"/>
    <mergeCell ref="H12:H13"/>
    <mergeCell ref="I12:I13"/>
    <mergeCell ref="J12:J13"/>
    <mergeCell ref="K12:K13"/>
    <mergeCell ref="L12:L13"/>
    <mergeCell ref="E12:E13"/>
    <mergeCell ref="L27:L28"/>
    <mergeCell ref="N12:N13"/>
    <mergeCell ref="N27:N28"/>
    <mergeCell ref="K27:K28"/>
    <mergeCell ref="J27:J28"/>
    <mergeCell ref="E1:K1"/>
    <mergeCell ref="H42:H43"/>
    <mergeCell ref="I42:I43"/>
    <mergeCell ref="D27:F29"/>
    <mergeCell ref="D31:F31"/>
    <mergeCell ref="F42:F43"/>
    <mergeCell ref="G42:G43"/>
    <mergeCell ref="D4:H4"/>
  </mergeCells>
  <dataValidations count="1">
    <dataValidation type="decimal" allowBlank="1" showInputMessage="1" showErrorMessage="1" errorTitle="Input Error" error="Please enter a non-negative value between 0 and 999999999999999" sqref="G61:J61 G46:J46 G31:N31 G16:N16">
      <formula1>0</formula1>
      <formula2>999999999999999</formula2>
    </dataValidation>
  </dataValidation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K128"/>
  <sheetViews>
    <sheetView showGridLines="0" topLeftCell="D1" workbookViewId="0">
      <selection sqref="A1:C1048576"/>
    </sheetView>
  </sheetViews>
  <sheetFormatPr defaultRowHeight="15" x14ac:dyDescent="0.25"/>
  <cols>
    <col min="1" max="3" width="0" hidden="1" customWidth="1"/>
    <col min="4" max="4" width="49.85546875" customWidth="1"/>
    <col min="5" max="5" width="11" customWidth="1"/>
    <col min="6" max="6" width="20.7109375" customWidth="1"/>
  </cols>
  <sheetData>
    <row r="1" spans="1:11" ht="35.1" customHeight="1" x14ac:dyDescent="0.25">
      <c r="A1" s="25" t="s">
        <v>1949</v>
      </c>
      <c r="E1" s="102" t="s">
        <v>2100</v>
      </c>
      <c r="F1" s="103"/>
      <c r="G1" s="103"/>
      <c r="H1" s="103"/>
      <c r="I1" s="103"/>
      <c r="J1" s="103"/>
      <c r="K1" s="103"/>
    </row>
    <row r="3" spans="1:11" ht="18.75" x14ac:dyDescent="0.25">
      <c r="D3" s="112" t="s">
        <v>2162</v>
      </c>
      <c r="E3" s="113"/>
      <c r="F3" s="113"/>
      <c r="G3" s="114"/>
    </row>
    <row r="4" spans="1:11" x14ac:dyDescent="0.25">
      <c r="F4" s="6"/>
    </row>
    <row r="7" spans="1:11" s="13" customFormat="1" x14ac:dyDescent="0.25">
      <c r="A7" s="35"/>
      <c r="B7" s="35" t="b">
        <v>0</v>
      </c>
      <c r="C7" s="35" t="s">
        <v>1639</v>
      </c>
      <c r="D7" s="35"/>
      <c r="E7" s="35"/>
      <c r="F7" s="35"/>
      <c r="G7" s="35"/>
      <c r="H7" s="35"/>
    </row>
    <row r="8" spans="1:11" s="13" customFormat="1" hidden="1" x14ac:dyDescent="0.25">
      <c r="A8" s="35"/>
      <c r="B8" s="35"/>
      <c r="C8" s="35"/>
      <c r="D8" s="35"/>
      <c r="E8" s="35" t="s">
        <v>405</v>
      </c>
      <c r="F8" s="35"/>
      <c r="G8" s="35"/>
      <c r="H8" s="35"/>
    </row>
    <row r="9" spans="1:11" s="13" customFormat="1" hidden="1" x14ac:dyDescent="0.25">
      <c r="A9" s="35"/>
      <c r="B9" s="35"/>
      <c r="C9" s="35"/>
      <c r="D9" s="35"/>
      <c r="E9" s="35"/>
      <c r="F9" s="35"/>
      <c r="G9" s="35"/>
      <c r="H9" s="35"/>
    </row>
    <row r="10" spans="1:11" s="13" customFormat="1" hidden="1" x14ac:dyDescent="0.25">
      <c r="A10" s="35"/>
      <c r="B10" s="35"/>
      <c r="C10" s="35" t="s">
        <v>361</v>
      </c>
      <c r="D10" s="35" t="s">
        <v>365</v>
      </c>
      <c r="E10" s="35" t="s">
        <v>365</v>
      </c>
      <c r="F10" s="35"/>
      <c r="G10" s="35" t="s">
        <v>360</v>
      </c>
      <c r="H10" s="35" t="s">
        <v>362</v>
      </c>
    </row>
    <row r="11" spans="1:11" s="13" customFormat="1" x14ac:dyDescent="0.25">
      <c r="A11" s="35"/>
      <c r="B11" s="35"/>
      <c r="C11" s="35" t="s">
        <v>366</v>
      </c>
      <c r="D11" s="138" t="s">
        <v>1890</v>
      </c>
      <c r="E11" s="139"/>
      <c r="F11" s="140"/>
      <c r="H11" s="35"/>
    </row>
    <row r="12" spans="1:11" s="13" customFormat="1" x14ac:dyDescent="0.25">
      <c r="A12" s="35"/>
      <c r="B12" s="35"/>
      <c r="C12" s="35" t="s">
        <v>365</v>
      </c>
      <c r="D12" s="104" t="s">
        <v>430</v>
      </c>
      <c r="E12" s="104"/>
      <c r="F12" s="56" t="s">
        <v>811</v>
      </c>
      <c r="H12" s="35"/>
    </row>
    <row r="13" spans="1:11" s="13" customFormat="1" x14ac:dyDescent="0.25">
      <c r="A13" s="35" t="s">
        <v>405</v>
      </c>
      <c r="B13" s="35"/>
      <c r="C13" s="35" t="s">
        <v>365</v>
      </c>
      <c r="D13" s="105"/>
      <c r="E13" s="105"/>
      <c r="F13" s="56" t="s">
        <v>403</v>
      </c>
      <c r="H13" s="35"/>
    </row>
    <row r="14" spans="1:11" s="13" customFormat="1" x14ac:dyDescent="0.25">
      <c r="A14" s="35"/>
      <c r="B14" s="35"/>
      <c r="C14" s="35" t="s">
        <v>360</v>
      </c>
      <c r="H14" s="35"/>
    </row>
    <row r="15" spans="1:11" s="13" customFormat="1" x14ac:dyDescent="0.25">
      <c r="A15" s="35"/>
      <c r="B15" s="35"/>
      <c r="C15" s="35"/>
      <c r="D15" s="94" t="s">
        <v>1828</v>
      </c>
      <c r="E15" s="58"/>
      <c r="F15" s="19"/>
      <c r="H15" s="35"/>
    </row>
    <row r="16" spans="1:11" s="13" customFormat="1" x14ac:dyDescent="0.25">
      <c r="A16" s="35" t="s">
        <v>598</v>
      </c>
      <c r="B16" s="35" t="s">
        <v>812</v>
      </c>
      <c r="C16" s="35"/>
      <c r="D16" s="94" t="s">
        <v>2169</v>
      </c>
      <c r="E16" s="58" t="s">
        <v>448</v>
      </c>
      <c r="F16" s="43">
        <f>SUM(F17:F19)</f>
        <v>0</v>
      </c>
      <c r="H16" s="35"/>
    </row>
    <row r="17" spans="1:8" s="13" customFormat="1" x14ac:dyDescent="0.25">
      <c r="A17" s="35" t="s">
        <v>598</v>
      </c>
      <c r="B17" s="35" t="s">
        <v>1643</v>
      </c>
      <c r="C17" s="35"/>
      <c r="D17" s="53" t="s">
        <v>1829</v>
      </c>
      <c r="E17" s="58" t="s">
        <v>449</v>
      </c>
      <c r="F17" s="44"/>
      <c r="H17" s="35"/>
    </row>
    <row r="18" spans="1:8" s="13" customFormat="1" x14ac:dyDescent="0.25">
      <c r="A18" s="35" t="s">
        <v>598</v>
      </c>
      <c r="B18" s="35" t="s">
        <v>1644</v>
      </c>
      <c r="C18" s="35"/>
      <c r="D18" s="53" t="s">
        <v>1830</v>
      </c>
      <c r="E18" s="58" t="s">
        <v>450</v>
      </c>
      <c r="F18" s="44"/>
      <c r="H18" s="35"/>
    </row>
    <row r="19" spans="1:8" s="13" customFormat="1" x14ac:dyDescent="0.25">
      <c r="A19" s="35" t="s">
        <v>598</v>
      </c>
      <c r="B19" s="35" t="s">
        <v>1645</v>
      </c>
      <c r="C19" s="35"/>
      <c r="D19" s="53" t="s">
        <v>1831</v>
      </c>
      <c r="E19" s="58" t="s">
        <v>451</v>
      </c>
      <c r="F19" s="44"/>
      <c r="H19" s="35"/>
    </row>
    <row r="20" spans="1:8" s="13" customFormat="1" x14ac:dyDescent="0.25">
      <c r="A20" s="35" t="s">
        <v>598</v>
      </c>
      <c r="B20" s="35" t="s">
        <v>1646</v>
      </c>
      <c r="C20" s="35"/>
      <c r="D20" s="94" t="s">
        <v>2170</v>
      </c>
      <c r="E20" s="58" t="s">
        <v>452</v>
      </c>
      <c r="F20" s="43">
        <f>SUM(F21:F25)</f>
        <v>0</v>
      </c>
      <c r="H20" s="35"/>
    </row>
    <row r="21" spans="1:8" s="13" customFormat="1" x14ac:dyDescent="0.25">
      <c r="A21" s="35" t="s">
        <v>598</v>
      </c>
      <c r="B21" s="35" t="s">
        <v>1647</v>
      </c>
      <c r="C21" s="35"/>
      <c r="D21" s="53" t="s">
        <v>1832</v>
      </c>
      <c r="E21" s="58" t="s">
        <v>453</v>
      </c>
      <c r="F21" s="44"/>
      <c r="H21" s="35"/>
    </row>
    <row r="22" spans="1:8" s="13" customFormat="1" x14ac:dyDescent="0.25">
      <c r="A22" s="35" t="s">
        <v>598</v>
      </c>
      <c r="B22" s="35" t="s">
        <v>1648</v>
      </c>
      <c r="C22" s="35"/>
      <c r="D22" s="53" t="s">
        <v>1833</v>
      </c>
      <c r="E22" s="58" t="s">
        <v>454</v>
      </c>
      <c r="F22" s="44"/>
      <c r="H22" s="35"/>
    </row>
    <row r="23" spans="1:8" s="13" customFormat="1" x14ac:dyDescent="0.25">
      <c r="A23" s="35" t="s">
        <v>598</v>
      </c>
      <c r="B23" s="35" t="s">
        <v>1649</v>
      </c>
      <c r="C23" s="35"/>
      <c r="D23" s="53" t="s">
        <v>1834</v>
      </c>
      <c r="E23" s="58" t="s">
        <v>455</v>
      </c>
      <c r="F23" s="44"/>
      <c r="H23" s="35"/>
    </row>
    <row r="24" spans="1:8" s="13" customFormat="1" x14ac:dyDescent="0.25">
      <c r="A24" s="35" t="s">
        <v>598</v>
      </c>
      <c r="B24" s="35" t="s">
        <v>1807</v>
      </c>
      <c r="C24" s="35"/>
      <c r="D24" s="53" t="s">
        <v>1835</v>
      </c>
      <c r="E24" s="58" t="s">
        <v>456</v>
      </c>
      <c r="F24" s="44"/>
      <c r="H24" s="35"/>
    </row>
    <row r="25" spans="1:8" s="13" customFormat="1" ht="30" x14ac:dyDescent="0.25">
      <c r="A25" s="35" t="s">
        <v>598</v>
      </c>
      <c r="B25" s="35" t="s">
        <v>1650</v>
      </c>
      <c r="C25" s="35"/>
      <c r="D25" s="53" t="s">
        <v>1836</v>
      </c>
      <c r="E25" s="58" t="s">
        <v>457</v>
      </c>
      <c r="F25" s="44"/>
      <c r="H25" s="35"/>
    </row>
    <row r="26" spans="1:8" s="13" customFormat="1" x14ac:dyDescent="0.25">
      <c r="A26" s="35" t="s">
        <v>598</v>
      </c>
      <c r="B26" s="35" t="s">
        <v>1651</v>
      </c>
      <c r="C26" s="35"/>
      <c r="D26" s="94" t="s">
        <v>2171</v>
      </c>
      <c r="E26" s="58" t="s">
        <v>458</v>
      </c>
      <c r="F26" s="43">
        <f>SUM(F27:F29)</f>
        <v>0</v>
      </c>
      <c r="H26" s="35"/>
    </row>
    <row r="27" spans="1:8" s="13" customFormat="1" x14ac:dyDescent="0.25">
      <c r="A27" s="35" t="s">
        <v>598</v>
      </c>
      <c r="B27" s="35" t="s">
        <v>1652</v>
      </c>
      <c r="C27" s="35"/>
      <c r="D27" s="53" t="s">
        <v>1829</v>
      </c>
      <c r="E27" s="58" t="s">
        <v>459</v>
      </c>
      <c r="F27" s="44"/>
      <c r="H27" s="35"/>
    </row>
    <row r="28" spans="1:8" s="13" customFormat="1" x14ac:dyDescent="0.25">
      <c r="A28" s="35" t="s">
        <v>598</v>
      </c>
      <c r="B28" s="35" t="s">
        <v>1653</v>
      </c>
      <c r="C28" s="35"/>
      <c r="D28" s="53" t="s">
        <v>1830</v>
      </c>
      <c r="E28" s="58" t="s">
        <v>460</v>
      </c>
      <c r="F28" s="44"/>
      <c r="H28" s="35"/>
    </row>
    <row r="29" spans="1:8" s="13" customFormat="1" x14ac:dyDescent="0.25">
      <c r="A29" s="35" t="s">
        <v>598</v>
      </c>
      <c r="B29" s="35" t="s">
        <v>1654</v>
      </c>
      <c r="C29" s="35"/>
      <c r="D29" s="53" t="s">
        <v>1831</v>
      </c>
      <c r="E29" s="58" t="s">
        <v>461</v>
      </c>
      <c r="F29" s="44"/>
      <c r="H29" s="35"/>
    </row>
    <row r="30" spans="1:8" s="13" customFormat="1" ht="45" x14ac:dyDescent="0.25">
      <c r="A30" s="35" t="s">
        <v>598</v>
      </c>
      <c r="B30" s="35" t="s">
        <v>1655</v>
      </c>
      <c r="C30" s="35"/>
      <c r="D30" s="60" t="s">
        <v>1640</v>
      </c>
      <c r="E30" s="58" t="s">
        <v>462</v>
      </c>
      <c r="F30" s="44"/>
      <c r="H30" s="35"/>
    </row>
    <row r="31" spans="1:8" s="13" customFormat="1" x14ac:dyDescent="0.25">
      <c r="A31" s="35" t="s">
        <v>598</v>
      </c>
      <c r="B31" s="35" t="s">
        <v>1656</v>
      </c>
      <c r="C31" s="35"/>
      <c r="D31" s="94" t="s">
        <v>2172</v>
      </c>
      <c r="E31" s="58" t="s">
        <v>463</v>
      </c>
      <c r="F31" s="43">
        <f>F32+F33</f>
        <v>0</v>
      </c>
      <c r="H31" s="35"/>
    </row>
    <row r="32" spans="1:8" s="13" customFormat="1" x14ac:dyDescent="0.25">
      <c r="A32" s="35" t="s">
        <v>598</v>
      </c>
      <c r="B32" s="35" t="s">
        <v>1657</v>
      </c>
      <c r="C32" s="35"/>
      <c r="D32" s="53" t="s">
        <v>1837</v>
      </c>
      <c r="E32" s="58" t="s">
        <v>464</v>
      </c>
      <c r="F32" s="44"/>
      <c r="H32" s="35"/>
    </row>
    <row r="33" spans="1:8" s="13" customFormat="1" x14ac:dyDescent="0.25">
      <c r="A33" s="35" t="s">
        <v>598</v>
      </c>
      <c r="B33" s="35" t="s">
        <v>1658</v>
      </c>
      <c r="C33" s="35"/>
      <c r="D33" s="53" t="s">
        <v>1838</v>
      </c>
      <c r="E33" s="58" t="s">
        <v>465</v>
      </c>
      <c r="F33" s="44"/>
      <c r="H33" s="35"/>
    </row>
    <row r="34" spans="1:8" s="13" customFormat="1" ht="30" x14ac:dyDescent="0.25">
      <c r="A34" s="35" t="s">
        <v>598</v>
      </c>
      <c r="B34" s="35" t="s">
        <v>1659</v>
      </c>
      <c r="C34" s="35"/>
      <c r="D34" s="60" t="s">
        <v>1641</v>
      </c>
      <c r="E34" s="58" t="s">
        <v>466</v>
      </c>
      <c r="F34" s="44"/>
      <c r="H34" s="35"/>
    </row>
    <row r="35" spans="1:8" s="13" customFormat="1" x14ac:dyDescent="0.25">
      <c r="A35" s="35" t="s">
        <v>598</v>
      </c>
      <c r="B35" s="35" t="s">
        <v>1660</v>
      </c>
      <c r="C35" s="35"/>
      <c r="D35" s="60" t="s">
        <v>1642</v>
      </c>
      <c r="E35" s="58" t="s">
        <v>469</v>
      </c>
      <c r="F35" s="44"/>
      <c r="H35" s="35"/>
    </row>
    <row r="36" spans="1:8" s="13" customFormat="1" x14ac:dyDescent="0.25">
      <c r="A36" s="35" t="s">
        <v>598</v>
      </c>
      <c r="B36" s="35" t="s">
        <v>1892</v>
      </c>
      <c r="C36" s="35"/>
      <c r="D36" s="60" t="s">
        <v>1891</v>
      </c>
      <c r="E36" s="58" t="s">
        <v>470</v>
      </c>
      <c r="F36" s="44"/>
      <c r="H36" s="35"/>
    </row>
    <row r="37" spans="1:8" s="13" customFormat="1" x14ac:dyDescent="0.25">
      <c r="A37" s="35" t="s">
        <v>598</v>
      </c>
      <c r="B37" s="35" t="s">
        <v>814</v>
      </c>
      <c r="C37" s="35"/>
      <c r="D37" s="94" t="s">
        <v>2014</v>
      </c>
      <c r="E37" s="58" t="s">
        <v>471</v>
      </c>
      <c r="F37" s="43">
        <f>F16+F20+F26+F30+F31+F34+F35+F36</f>
        <v>0</v>
      </c>
      <c r="H37" s="35"/>
    </row>
    <row r="38" spans="1:8" s="13" customFormat="1" x14ac:dyDescent="0.25">
      <c r="A38" s="35"/>
      <c r="B38" s="35"/>
      <c r="C38" s="35"/>
      <c r="D38" s="94" t="s">
        <v>799</v>
      </c>
      <c r="E38" s="58"/>
      <c r="F38" s="19"/>
      <c r="H38" s="35"/>
    </row>
    <row r="39" spans="1:8" s="13" customFormat="1" ht="30" x14ac:dyDescent="0.25">
      <c r="A39" s="35" t="s">
        <v>809</v>
      </c>
      <c r="B39" s="35" t="s">
        <v>815</v>
      </c>
      <c r="C39" s="35"/>
      <c r="D39" s="60" t="s">
        <v>800</v>
      </c>
      <c r="E39" s="58" t="s">
        <v>472</v>
      </c>
      <c r="F39" s="44"/>
      <c r="H39" s="35"/>
    </row>
    <row r="40" spans="1:8" s="13" customFormat="1" x14ac:dyDescent="0.25">
      <c r="A40" s="35" t="s">
        <v>809</v>
      </c>
      <c r="B40" s="35" t="s">
        <v>813</v>
      </c>
      <c r="C40" s="35"/>
      <c r="D40" s="60" t="s">
        <v>801</v>
      </c>
      <c r="E40" s="58" t="s">
        <v>473</v>
      </c>
      <c r="F40" s="44"/>
      <c r="H40" s="35"/>
    </row>
    <row r="41" spans="1:8" s="13" customFormat="1" x14ac:dyDescent="0.25">
      <c r="A41" s="35" t="s">
        <v>809</v>
      </c>
      <c r="B41" s="35" t="s">
        <v>814</v>
      </c>
      <c r="C41" s="35"/>
      <c r="D41" s="94" t="s">
        <v>802</v>
      </c>
      <c r="E41" s="58" t="s">
        <v>474</v>
      </c>
      <c r="F41" s="43">
        <f>F39+F40</f>
        <v>0</v>
      </c>
      <c r="H41" s="35"/>
    </row>
    <row r="42" spans="1:8" s="13" customFormat="1" x14ac:dyDescent="0.25">
      <c r="A42" s="35" t="s">
        <v>605</v>
      </c>
      <c r="B42" s="35" t="s">
        <v>814</v>
      </c>
      <c r="C42" s="35"/>
      <c r="D42" s="94" t="s">
        <v>1893</v>
      </c>
      <c r="E42" s="58" t="s">
        <v>475</v>
      </c>
      <c r="F42" s="43">
        <f>SUM(F43:F46)</f>
        <v>0</v>
      </c>
      <c r="H42" s="35"/>
    </row>
    <row r="43" spans="1:8" s="13" customFormat="1" x14ac:dyDescent="0.25">
      <c r="A43" s="35" t="s">
        <v>605</v>
      </c>
      <c r="B43" s="35" t="s">
        <v>816</v>
      </c>
      <c r="C43" s="35"/>
      <c r="D43" s="60" t="s">
        <v>803</v>
      </c>
      <c r="E43" s="58" t="s">
        <v>476</v>
      </c>
      <c r="F43" s="44"/>
      <c r="H43" s="35"/>
    </row>
    <row r="44" spans="1:8" s="13" customFormat="1" x14ac:dyDescent="0.25">
      <c r="A44" s="35" t="s">
        <v>605</v>
      </c>
      <c r="B44" s="35" t="s">
        <v>817</v>
      </c>
      <c r="C44" s="35"/>
      <c r="D44" s="60" t="s">
        <v>804</v>
      </c>
      <c r="E44" s="58" t="s">
        <v>477</v>
      </c>
      <c r="F44" s="44"/>
      <c r="H44" s="35"/>
    </row>
    <row r="45" spans="1:8" s="13" customFormat="1" x14ac:dyDescent="0.25">
      <c r="A45" s="35" t="s">
        <v>605</v>
      </c>
      <c r="B45" s="35" t="s">
        <v>818</v>
      </c>
      <c r="C45" s="35"/>
      <c r="D45" s="60" t="s">
        <v>805</v>
      </c>
      <c r="E45" s="58" t="s">
        <v>478</v>
      </c>
      <c r="F45" s="44"/>
      <c r="H45" s="35"/>
    </row>
    <row r="46" spans="1:8" s="13" customFormat="1" x14ac:dyDescent="0.25">
      <c r="A46" s="35" t="s">
        <v>605</v>
      </c>
      <c r="B46" s="35" t="s">
        <v>819</v>
      </c>
      <c r="C46" s="35"/>
      <c r="D46" s="60" t="s">
        <v>806</v>
      </c>
      <c r="E46" s="58" t="s">
        <v>479</v>
      </c>
      <c r="F46" s="44"/>
      <c r="H46" s="35"/>
    </row>
    <row r="47" spans="1:8" s="13" customFormat="1" x14ac:dyDescent="0.25">
      <c r="A47" s="35" t="s">
        <v>810</v>
      </c>
      <c r="B47" s="35" t="s">
        <v>814</v>
      </c>
      <c r="C47" s="35"/>
      <c r="D47" s="94" t="s">
        <v>807</v>
      </c>
      <c r="E47" s="58" t="s">
        <v>480</v>
      </c>
      <c r="F47" s="43">
        <f>F37+F41+F42</f>
        <v>0</v>
      </c>
      <c r="H47" s="35"/>
    </row>
    <row r="48" spans="1:8" s="13" customFormat="1" x14ac:dyDescent="0.25">
      <c r="A48" s="35"/>
      <c r="B48" s="35"/>
      <c r="C48" s="35" t="s">
        <v>360</v>
      </c>
      <c r="H48" s="35"/>
    </row>
    <row r="49" spans="1:8" s="13" customFormat="1" x14ac:dyDescent="0.25">
      <c r="A49" s="35"/>
      <c r="B49" s="35"/>
      <c r="C49" s="35" t="s">
        <v>363</v>
      </c>
      <c r="D49" s="35"/>
      <c r="E49" s="35"/>
      <c r="F49" s="35"/>
      <c r="G49" s="35"/>
      <c r="H49" s="35" t="s">
        <v>364</v>
      </c>
    </row>
    <row r="53" spans="1:8" x14ac:dyDescent="0.25">
      <c r="A53" s="33"/>
      <c r="B53" s="33"/>
      <c r="C53" s="33" t="s">
        <v>820</v>
      </c>
      <c r="D53" s="33"/>
      <c r="E53" s="33"/>
      <c r="F53" s="33"/>
      <c r="G53" s="33"/>
      <c r="H53" s="33"/>
    </row>
    <row r="54" spans="1:8" hidden="1" x14ac:dyDescent="0.25">
      <c r="A54" s="33"/>
      <c r="B54" s="33"/>
      <c r="C54" s="33"/>
      <c r="D54" s="33"/>
      <c r="E54" s="33" t="s">
        <v>405</v>
      </c>
      <c r="F54" s="33"/>
      <c r="G54" s="33"/>
      <c r="H54" s="33"/>
    </row>
    <row r="55" spans="1:8" hidden="1" x14ac:dyDescent="0.25">
      <c r="A55" s="33"/>
      <c r="B55" s="33"/>
      <c r="C55" s="33"/>
      <c r="D55" s="33"/>
      <c r="E55" s="33"/>
      <c r="F55" s="33"/>
      <c r="G55" s="33"/>
      <c r="H55" s="33"/>
    </row>
    <row r="56" spans="1:8" hidden="1" x14ac:dyDescent="0.25">
      <c r="A56" s="33"/>
      <c r="B56" s="33"/>
      <c r="C56" s="33" t="s">
        <v>361</v>
      </c>
      <c r="D56" s="33" t="s">
        <v>365</v>
      </c>
      <c r="E56" s="33" t="s">
        <v>365</v>
      </c>
      <c r="F56" s="33"/>
      <c r="G56" s="33" t="s">
        <v>360</v>
      </c>
      <c r="H56" s="33" t="s">
        <v>362</v>
      </c>
    </row>
    <row r="57" spans="1:8" x14ac:dyDescent="0.25">
      <c r="A57" s="33"/>
      <c r="B57" s="33"/>
      <c r="C57" s="33" t="s">
        <v>366</v>
      </c>
      <c r="D57" s="106" t="s">
        <v>1897</v>
      </c>
      <c r="E57" s="107"/>
      <c r="F57" s="108"/>
      <c r="H57" s="33"/>
    </row>
    <row r="58" spans="1:8" x14ac:dyDescent="0.25">
      <c r="A58" s="33"/>
      <c r="B58" s="33"/>
      <c r="C58" s="33" t="s">
        <v>365</v>
      </c>
      <c r="D58" s="104" t="s">
        <v>430</v>
      </c>
      <c r="E58" s="104"/>
      <c r="F58" s="56" t="s">
        <v>811</v>
      </c>
      <c r="H58" s="33"/>
    </row>
    <row r="59" spans="1:8" x14ac:dyDescent="0.25">
      <c r="A59" s="33" t="s">
        <v>405</v>
      </c>
      <c r="B59" s="33"/>
      <c r="C59" s="33" t="s">
        <v>365</v>
      </c>
      <c r="D59" s="105"/>
      <c r="E59" s="105"/>
      <c r="F59" s="56" t="s">
        <v>715</v>
      </c>
      <c r="H59" s="33"/>
    </row>
    <row r="60" spans="1:8" x14ac:dyDescent="0.25">
      <c r="A60" s="33"/>
      <c r="B60" s="33"/>
      <c r="C60" s="33" t="s">
        <v>360</v>
      </c>
      <c r="H60" s="33"/>
    </row>
    <row r="61" spans="1:8" x14ac:dyDescent="0.25">
      <c r="A61" s="33" t="s">
        <v>598</v>
      </c>
      <c r="B61" s="33" t="s">
        <v>844</v>
      </c>
      <c r="C61" s="33"/>
      <c r="D61" s="94" t="s">
        <v>821</v>
      </c>
      <c r="E61" s="58" t="s">
        <v>481</v>
      </c>
      <c r="F61" s="43">
        <f>F64+F72</f>
        <v>0</v>
      </c>
      <c r="H61" s="33"/>
    </row>
    <row r="62" spans="1:8" x14ac:dyDescent="0.25">
      <c r="A62" s="33" t="s">
        <v>598</v>
      </c>
      <c r="B62" s="33" t="s">
        <v>845</v>
      </c>
      <c r="C62" s="33"/>
      <c r="D62" s="53" t="s">
        <v>2015</v>
      </c>
      <c r="E62" s="58" t="s">
        <v>482</v>
      </c>
      <c r="F62" s="44"/>
      <c r="H62" s="33"/>
    </row>
    <row r="63" spans="1:8" x14ac:dyDescent="0.25">
      <c r="A63" s="33" t="s">
        <v>598</v>
      </c>
      <c r="B63" s="33" t="s">
        <v>846</v>
      </c>
      <c r="C63" s="33"/>
      <c r="D63" s="53" t="s">
        <v>843</v>
      </c>
      <c r="E63" s="58" t="s">
        <v>483</v>
      </c>
      <c r="F63" s="44"/>
      <c r="H63" s="33"/>
    </row>
    <row r="64" spans="1:8" x14ac:dyDescent="0.25">
      <c r="A64" s="33" t="s">
        <v>598</v>
      </c>
      <c r="B64" s="33" t="s">
        <v>847</v>
      </c>
      <c r="C64" s="33"/>
      <c r="D64" s="94" t="s">
        <v>822</v>
      </c>
      <c r="E64" s="58" t="s">
        <v>484</v>
      </c>
      <c r="F64" s="43">
        <f>F65+F68+F71</f>
        <v>0</v>
      </c>
      <c r="H64" s="33"/>
    </row>
    <row r="65" spans="1:8" x14ac:dyDescent="0.25">
      <c r="A65" s="33" t="s">
        <v>598</v>
      </c>
      <c r="B65" s="33" t="s">
        <v>848</v>
      </c>
      <c r="C65" s="33"/>
      <c r="D65" s="94" t="s">
        <v>823</v>
      </c>
      <c r="E65" s="58" t="s">
        <v>485</v>
      </c>
      <c r="F65" s="43">
        <f>F66+F67</f>
        <v>0</v>
      </c>
      <c r="H65" s="33"/>
    </row>
    <row r="66" spans="1:8" ht="30" x14ac:dyDescent="0.25">
      <c r="A66" s="33" t="s">
        <v>598</v>
      </c>
      <c r="B66" s="33" t="s">
        <v>849</v>
      </c>
      <c r="C66" s="33"/>
      <c r="D66" s="53" t="s">
        <v>824</v>
      </c>
      <c r="E66" s="58" t="s">
        <v>503</v>
      </c>
      <c r="F66" s="44"/>
      <c r="H66" s="33"/>
    </row>
    <row r="67" spans="1:8" x14ac:dyDescent="0.25">
      <c r="A67" s="33" t="s">
        <v>598</v>
      </c>
      <c r="B67" s="33" t="s">
        <v>850</v>
      </c>
      <c r="C67" s="33"/>
      <c r="D67" s="53" t="s">
        <v>825</v>
      </c>
      <c r="E67" s="58" t="s">
        <v>504</v>
      </c>
      <c r="F67" s="44"/>
      <c r="H67" s="33"/>
    </row>
    <row r="68" spans="1:8" x14ac:dyDescent="0.25">
      <c r="A68" s="33" t="s">
        <v>598</v>
      </c>
      <c r="B68" s="33" t="s">
        <v>851</v>
      </c>
      <c r="C68" s="33"/>
      <c r="D68" s="94" t="s">
        <v>826</v>
      </c>
      <c r="E68" s="58" t="s">
        <v>512</v>
      </c>
      <c r="F68" s="43">
        <f>F69+F70</f>
        <v>0</v>
      </c>
      <c r="H68" s="33"/>
    </row>
    <row r="69" spans="1:8" ht="30" x14ac:dyDescent="0.25">
      <c r="A69" s="33" t="s">
        <v>598</v>
      </c>
      <c r="B69" s="33" t="s">
        <v>852</v>
      </c>
      <c r="C69" s="33"/>
      <c r="D69" s="53" t="s">
        <v>827</v>
      </c>
      <c r="E69" s="58" t="s">
        <v>513</v>
      </c>
      <c r="F69" s="44"/>
      <c r="H69" s="33"/>
    </row>
    <row r="70" spans="1:8" x14ac:dyDescent="0.25">
      <c r="A70" s="33" t="s">
        <v>598</v>
      </c>
      <c r="B70" s="33" t="s">
        <v>853</v>
      </c>
      <c r="C70" s="33"/>
      <c r="D70" s="53" t="s">
        <v>828</v>
      </c>
      <c r="E70" s="58" t="s">
        <v>514</v>
      </c>
      <c r="F70" s="44"/>
      <c r="H70" s="33"/>
    </row>
    <row r="71" spans="1:8" x14ac:dyDescent="0.25">
      <c r="A71" s="33" t="s">
        <v>598</v>
      </c>
      <c r="B71" s="33" t="s">
        <v>854</v>
      </c>
      <c r="C71" s="33"/>
      <c r="D71" s="53" t="s">
        <v>829</v>
      </c>
      <c r="E71" s="58" t="s">
        <v>515</v>
      </c>
      <c r="F71" s="44"/>
      <c r="H71" s="33"/>
    </row>
    <row r="72" spans="1:8" x14ac:dyDescent="0.25">
      <c r="A72" s="33" t="s">
        <v>598</v>
      </c>
      <c r="B72" s="33" t="s">
        <v>855</v>
      </c>
      <c r="C72" s="33"/>
      <c r="D72" s="94" t="s">
        <v>830</v>
      </c>
      <c r="E72" s="58" t="s">
        <v>516</v>
      </c>
      <c r="F72" s="43">
        <f>F73+F74</f>
        <v>0</v>
      </c>
      <c r="H72" s="33"/>
    </row>
    <row r="73" spans="1:8" ht="30" x14ac:dyDescent="0.25">
      <c r="A73" s="33" t="s">
        <v>598</v>
      </c>
      <c r="B73" s="33" t="s">
        <v>856</v>
      </c>
      <c r="C73" s="33"/>
      <c r="D73" s="53" t="s">
        <v>831</v>
      </c>
      <c r="E73" s="58" t="s">
        <v>517</v>
      </c>
      <c r="F73" s="44"/>
      <c r="H73" s="33"/>
    </row>
    <row r="74" spans="1:8" x14ac:dyDescent="0.25">
      <c r="A74" s="33" t="s">
        <v>598</v>
      </c>
      <c r="B74" s="33" t="s">
        <v>857</v>
      </c>
      <c r="C74" s="33"/>
      <c r="D74" s="53" t="s">
        <v>832</v>
      </c>
      <c r="E74" s="58" t="s">
        <v>518</v>
      </c>
      <c r="F74" s="44"/>
      <c r="H74" s="33"/>
    </row>
    <row r="75" spans="1:8" x14ac:dyDescent="0.25">
      <c r="A75" s="33" t="s">
        <v>605</v>
      </c>
      <c r="B75" s="33" t="s">
        <v>844</v>
      </c>
      <c r="C75" s="33"/>
      <c r="D75" s="94" t="s">
        <v>833</v>
      </c>
      <c r="E75" s="58" t="s">
        <v>519</v>
      </c>
      <c r="F75" s="43">
        <f>F76+F82</f>
        <v>0</v>
      </c>
      <c r="H75" s="33"/>
    </row>
    <row r="76" spans="1:8" x14ac:dyDescent="0.25">
      <c r="A76" s="33" t="s">
        <v>605</v>
      </c>
      <c r="B76" s="33" t="s">
        <v>847</v>
      </c>
      <c r="C76" s="33"/>
      <c r="D76" s="94" t="s">
        <v>834</v>
      </c>
      <c r="E76" s="58" t="s">
        <v>520</v>
      </c>
      <c r="F76" s="43">
        <f>F77+F78+F81</f>
        <v>0</v>
      </c>
      <c r="H76" s="33"/>
    </row>
    <row r="77" spans="1:8" x14ac:dyDescent="0.25">
      <c r="A77" s="33" t="s">
        <v>605</v>
      </c>
      <c r="B77" s="33" t="s">
        <v>851</v>
      </c>
      <c r="C77" s="33"/>
      <c r="D77" s="53" t="s">
        <v>835</v>
      </c>
      <c r="E77" s="58" t="s">
        <v>521</v>
      </c>
      <c r="F77" s="44"/>
      <c r="H77" s="33"/>
    </row>
    <row r="78" spans="1:8" ht="30" x14ac:dyDescent="0.25">
      <c r="A78" s="33" t="s">
        <v>605</v>
      </c>
      <c r="B78" s="33" t="s">
        <v>858</v>
      </c>
      <c r="C78" s="33"/>
      <c r="D78" s="94" t="s">
        <v>836</v>
      </c>
      <c r="E78" s="58" t="s">
        <v>522</v>
      </c>
      <c r="F78" s="43">
        <f>F79+F80</f>
        <v>0</v>
      </c>
      <c r="H78" s="33"/>
    </row>
    <row r="79" spans="1:8" x14ac:dyDescent="0.25">
      <c r="A79" s="33" t="s">
        <v>605</v>
      </c>
      <c r="B79" s="33" t="s">
        <v>859</v>
      </c>
      <c r="C79" s="33"/>
      <c r="D79" s="53" t="s">
        <v>837</v>
      </c>
      <c r="E79" s="58" t="s">
        <v>523</v>
      </c>
      <c r="F79" s="44"/>
      <c r="H79" s="33"/>
    </row>
    <row r="80" spans="1:8" x14ac:dyDescent="0.25">
      <c r="A80" s="33" t="s">
        <v>605</v>
      </c>
      <c r="B80" s="33" t="s">
        <v>860</v>
      </c>
      <c r="C80" s="33"/>
      <c r="D80" s="53" t="s">
        <v>838</v>
      </c>
      <c r="E80" s="58" t="s">
        <v>524</v>
      </c>
      <c r="F80" s="44"/>
      <c r="H80" s="33"/>
    </row>
    <row r="81" spans="1:8" x14ac:dyDescent="0.25">
      <c r="A81" s="33" t="s">
        <v>605</v>
      </c>
      <c r="B81" s="33" t="s">
        <v>854</v>
      </c>
      <c r="C81" s="33"/>
      <c r="D81" s="53" t="s">
        <v>839</v>
      </c>
      <c r="E81" s="58" t="s">
        <v>525</v>
      </c>
      <c r="F81" s="44"/>
      <c r="H81" s="33"/>
    </row>
    <row r="82" spans="1:8" x14ac:dyDescent="0.25">
      <c r="A82" s="33" t="s">
        <v>605</v>
      </c>
      <c r="B82" s="33" t="s">
        <v>855</v>
      </c>
      <c r="C82" s="33"/>
      <c r="D82" s="94" t="s">
        <v>840</v>
      </c>
      <c r="E82" s="58" t="s">
        <v>526</v>
      </c>
      <c r="F82" s="43">
        <f>F83+F84</f>
        <v>0</v>
      </c>
      <c r="H82" s="33"/>
    </row>
    <row r="83" spans="1:8" ht="30" x14ac:dyDescent="0.25">
      <c r="A83" s="33" t="s">
        <v>605</v>
      </c>
      <c r="B83" s="33" t="s">
        <v>861</v>
      </c>
      <c r="C83" s="33"/>
      <c r="D83" s="53" t="s">
        <v>841</v>
      </c>
      <c r="E83" s="58" t="s">
        <v>527</v>
      </c>
      <c r="F83" s="44"/>
      <c r="H83" s="33"/>
    </row>
    <row r="84" spans="1:8" x14ac:dyDescent="0.25">
      <c r="A84" s="33" t="s">
        <v>605</v>
      </c>
      <c r="B84" s="33" t="s">
        <v>857</v>
      </c>
      <c r="C84" s="33"/>
      <c r="D84" s="53" t="s">
        <v>842</v>
      </c>
      <c r="E84" s="58" t="s">
        <v>528</v>
      </c>
      <c r="F84" s="44"/>
      <c r="H84" s="33"/>
    </row>
    <row r="85" spans="1:8" x14ac:dyDescent="0.25">
      <c r="A85" s="33"/>
      <c r="B85" s="33"/>
      <c r="C85" s="33" t="s">
        <v>360</v>
      </c>
      <c r="H85" s="33"/>
    </row>
    <row r="86" spans="1:8" x14ac:dyDescent="0.25">
      <c r="A86" s="33"/>
      <c r="B86" s="33"/>
      <c r="C86" s="33" t="s">
        <v>363</v>
      </c>
      <c r="D86" s="33"/>
      <c r="E86" s="33"/>
      <c r="F86" s="33"/>
      <c r="G86" s="33"/>
      <c r="H86" s="33" t="s">
        <v>364</v>
      </c>
    </row>
    <row r="88" spans="1:8" x14ac:dyDescent="0.25">
      <c r="A88" s="33"/>
      <c r="B88" s="33" t="b">
        <v>0</v>
      </c>
      <c r="C88" s="33" t="s">
        <v>1494</v>
      </c>
      <c r="D88" s="33"/>
      <c r="E88" s="33"/>
      <c r="F88" s="33"/>
      <c r="G88" s="33"/>
      <c r="H88" s="33"/>
    </row>
    <row r="89" spans="1:8" hidden="1" x14ac:dyDescent="0.25">
      <c r="A89" s="33"/>
      <c r="B89" s="33"/>
      <c r="C89" s="33"/>
      <c r="D89" s="33"/>
      <c r="E89" s="33" t="s">
        <v>405</v>
      </c>
      <c r="F89" s="33" t="s">
        <v>605</v>
      </c>
      <c r="G89" s="33"/>
      <c r="H89" s="33"/>
    </row>
    <row r="90" spans="1:8" hidden="1" x14ac:dyDescent="0.25">
      <c r="A90" s="33"/>
      <c r="B90" s="33"/>
      <c r="C90" s="33"/>
      <c r="D90" s="33"/>
      <c r="E90" s="33"/>
      <c r="F90" s="33" t="s">
        <v>1519</v>
      </c>
      <c r="G90" s="33"/>
      <c r="H90" s="33"/>
    </row>
    <row r="91" spans="1:8" hidden="1" x14ac:dyDescent="0.25">
      <c r="A91" s="33"/>
      <c r="B91" s="33"/>
      <c r="C91" s="33" t="s">
        <v>361</v>
      </c>
      <c r="D91" s="33" t="s">
        <v>365</v>
      </c>
      <c r="E91" s="33" t="s">
        <v>365</v>
      </c>
      <c r="F91" s="33"/>
      <c r="G91" s="33" t="s">
        <v>360</v>
      </c>
      <c r="H91" s="33" t="s">
        <v>362</v>
      </c>
    </row>
    <row r="92" spans="1:8" s="14" customFormat="1" x14ac:dyDescent="0.25">
      <c r="A92" s="33"/>
      <c r="B92" s="33"/>
      <c r="C92" s="33" t="s">
        <v>366</v>
      </c>
      <c r="D92" s="135" t="s">
        <v>1898</v>
      </c>
      <c r="E92" s="136"/>
      <c r="F92" s="137"/>
      <c r="H92" s="33"/>
    </row>
    <row r="93" spans="1:8" s="14" customFormat="1" x14ac:dyDescent="0.25">
      <c r="A93" s="33"/>
      <c r="B93" s="33"/>
      <c r="C93" s="33" t="s">
        <v>365</v>
      </c>
      <c r="D93" s="104" t="s">
        <v>430</v>
      </c>
      <c r="E93" s="104"/>
      <c r="F93" s="56" t="s">
        <v>811</v>
      </c>
      <c r="H93" s="33"/>
    </row>
    <row r="94" spans="1:8" s="14" customFormat="1" x14ac:dyDescent="0.25">
      <c r="A94" s="33" t="s">
        <v>405</v>
      </c>
      <c r="B94" s="33"/>
      <c r="C94" s="33" t="s">
        <v>365</v>
      </c>
      <c r="D94" s="105"/>
      <c r="E94" s="105"/>
      <c r="F94" s="56" t="s">
        <v>716</v>
      </c>
      <c r="H94" s="33"/>
    </row>
    <row r="95" spans="1:8" x14ac:dyDescent="0.25">
      <c r="A95" s="33"/>
      <c r="B95" s="33"/>
      <c r="C95" s="33" t="s">
        <v>360</v>
      </c>
      <c r="D95" s="14"/>
      <c r="E95" s="14"/>
      <c r="H95" s="33"/>
    </row>
    <row r="96" spans="1:8" x14ac:dyDescent="0.25">
      <c r="A96" s="33"/>
      <c r="B96" s="33" t="s">
        <v>1524</v>
      </c>
      <c r="C96" s="33"/>
      <c r="D96" s="94" t="s">
        <v>1894</v>
      </c>
      <c r="E96" s="58" t="s">
        <v>529</v>
      </c>
      <c r="F96" s="43">
        <f>SUM(F97:F100)</f>
        <v>0</v>
      </c>
      <c r="H96" s="33"/>
    </row>
    <row r="97" spans="1:8" x14ac:dyDescent="0.25">
      <c r="A97" s="33"/>
      <c r="B97" s="33" t="s">
        <v>1520</v>
      </c>
      <c r="C97" s="33"/>
      <c r="D97" s="60" t="s">
        <v>1495</v>
      </c>
      <c r="E97" s="58" t="s">
        <v>530</v>
      </c>
      <c r="F97" s="44"/>
      <c r="H97" s="33"/>
    </row>
    <row r="98" spans="1:8" x14ac:dyDescent="0.25">
      <c r="A98" s="33"/>
      <c r="B98" s="33" t="s">
        <v>1521</v>
      </c>
      <c r="C98" s="33"/>
      <c r="D98" s="60" t="s">
        <v>1496</v>
      </c>
      <c r="E98" s="58" t="s">
        <v>531</v>
      </c>
      <c r="F98" s="44"/>
      <c r="H98" s="33"/>
    </row>
    <row r="99" spans="1:8" x14ac:dyDescent="0.25">
      <c r="A99" s="33"/>
      <c r="B99" s="33" t="s">
        <v>1522</v>
      </c>
      <c r="C99" s="33"/>
      <c r="D99" s="60" t="s">
        <v>1497</v>
      </c>
      <c r="E99" s="58" t="s">
        <v>532</v>
      </c>
      <c r="F99" s="44"/>
      <c r="H99" s="33"/>
    </row>
    <row r="100" spans="1:8" x14ac:dyDescent="0.25">
      <c r="A100" s="33"/>
      <c r="B100" s="33" t="s">
        <v>1523</v>
      </c>
      <c r="C100" s="33"/>
      <c r="D100" s="60" t="s">
        <v>806</v>
      </c>
      <c r="E100" s="58" t="s">
        <v>533</v>
      </c>
      <c r="F100" s="44"/>
      <c r="H100" s="33"/>
    </row>
    <row r="101" spans="1:8" x14ac:dyDescent="0.25">
      <c r="A101" s="33"/>
      <c r="B101" s="33" t="s">
        <v>1529</v>
      </c>
      <c r="C101" s="33"/>
      <c r="D101" s="94" t="s">
        <v>1895</v>
      </c>
      <c r="E101" s="58" t="s">
        <v>534</v>
      </c>
      <c r="F101" s="43">
        <f>SUM(F102:F105)</f>
        <v>0</v>
      </c>
      <c r="H101" s="33"/>
    </row>
    <row r="102" spans="1:8" x14ac:dyDescent="0.25">
      <c r="A102" s="33"/>
      <c r="B102" s="33" t="s">
        <v>1525</v>
      </c>
      <c r="C102" s="33"/>
      <c r="D102" s="60" t="s">
        <v>1495</v>
      </c>
      <c r="E102" s="58" t="s">
        <v>535</v>
      </c>
      <c r="F102" s="44"/>
      <c r="H102" s="33"/>
    </row>
    <row r="103" spans="1:8" x14ac:dyDescent="0.25">
      <c r="A103" s="33"/>
      <c r="B103" s="33" t="s">
        <v>1526</v>
      </c>
      <c r="C103" s="33"/>
      <c r="D103" s="60" t="s">
        <v>1496</v>
      </c>
      <c r="E103" s="58" t="s">
        <v>536</v>
      </c>
      <c r="F103" s="44"/>
      <c r="H103" s="33"/>
    </row>
    <row r="104" spans="1:8" x14ac:dyDescent="0.25">
      <c r="A104" s="33"/>
      <c r="B104" s="33" t="s">
        <v>1527</v>
      </c>
      <c r="C104" s="33"/>
      <c r="D104" s="60" t="s">
        <v>1497</v>
      </c>
      <c r="E104" s="58" t="s">
        <v>537</v>
      </c>
      <c r="F104" s="44"/>
      <c r="H104" s="33"/>
    </row>
    <row r="105" spans="1:8" x14ac:dyDescent="0.25">
      <c r="A105" s="33"/>
      <c r="B105" s="33" t="s">
        <v>1528</v>
      </c>
      <c r="C105" s="33"/>
      <c r="D105" s="60" t="s">
        <v>806</v>
      </c>
      <c r="E105" s="58" t="s">
        <v>538</v>
      </c>
      <c r="F105" s="44"/>
      <c r="H105" s="33"/>
    </row>
    <row r="106" spans="1:8" x14ac:dyDescent="0.25">
      <c r="A106" s="33"/>
      <c r="B106" s="33" t="s">
        <v>608</v>
      </c>
      <c r="C106" s="33"/>
      <c r="D106" s="94" t="s">
        <v>1896</v>
      </c>
      <c r="E106" s="58" t="s">
        <v>539</v>
      </c>
      <c r="F106" s="43">
        <f>F107+F108</f>
        <v>0</v>
      </c>
      <c r="H106" s="33"/>
    </row>
    <row r="107" spans="1:8" x14ac:dyDescent="0.25">
      <c r="A107" s="33"/>
      <c r="B107" s="33" t="s">
        <v>1530</v>
      </c>
      <c r="C107" s="33"/>
      <c r="D107" s="60" t="s">
        <v>1498</v>
      </c>
      <c r="E107" s="58" t="s">
        <v>540</v>
      </c>
      <c r="F107" s="44"/>
      <c r="H107" s="33"/>
    </row>
    <row r="108" spans="1:8" x14ac:dyDescent="0.25">
      <c r="A108" s="33"/>
      <c r="B108" s="33" t="s">
        <v>1531</v>
      </c>
      <c r="C108" s="33"/>
      <c r="D108" s="60" t="s">
        <v>1499</v>
      </c>
      <c r="E108" s="58" t="s">
        <v>541</v>
      </c>
      <c r="F108" s="44"/>
      <c r="H108" s="33"/>
    </row>
    <row r="109" spans="1:8" x14ac:dyDescent="0.25">
      <c r="A109" s="33"/>
      <c r="B109" s="33"/>
      <c r="C109" s="33"/>
      <c r="D109" s="94" t="s">
        <v>1500</v>
      </c>
      <c r="E109" s="58" t="s">
        <v>542</v>
      </c>
      <c r="F109" s="43">
        <f>F96+F101+F106</f>
        <v>0</v>
      </c>
      <c r="H109" s="33"/>
    </row>
    <row r="110" spans="1:8" x14ac:dyDescent="0.25">
      <c r="A110" s="33"/>
      <c r="B110" s="33"/>
      <c r="C110" s="33" t="s">
        <v>360</v>
      </c>
      <c r="D110" s="14"/>
      <c r="E110" s="14"/>
      <c r="H110" s="33"/>
    </row>
    <row r="111" spans="1:8" x14ac:dyDescent="0.25">
      <c r="A111" s="33"/>
      <c r="B111" s="33"/>
      <c r="C111" s="33" t="s">
        <v>363</v>
      </c>
      <c r="D111" s="33"/>
      <c r="E111" s="33"/>
      <c r="F111" s="33"/>
      <c r="G111" s="33"/>
      <c r="H111" s="33" t="s">
        <v>364</v>
      </c>
    </row>
    <row r="115" spans="1:8" x14ac:dyDescent="0.25">
      <c r="A115" s="33"/>
      <c r="B115" s="33" t="b">
        <v>0</v>
      </c>
      <c r="C115" s="33" t="s">
        <v>1501</v>
      </c>
      <c r="D115" s="33"/>
      <c r="E115" s="33"/>
      <c r="F115" s="33"/>
      <c r="G115" s="33"/>
      <c r="H115" s="33"/>
    </row>
    <row r="116" spans="1:8" hidden="1" x14ac:dyDescent="0.25">
      <c r="A116" s="33"/>
      <c r="B116" s="33"/>
      <c r="C116" s="33"/>
      <c r="D116" s="33"/>
      <c r="E116" s="33" t="s">
        <v>405</v>
      </c>
      <c r="F116" s="33" t="s">
        <v>598</v>
      </c>
      <c r="G116" s="33"/>
      <c r="H116" s="33"/>
    </row>
    <row r="117" spans="1:8" hidden="1" x14ac:dyDescent="0.25">
      <c r="A117" s="33"/>
      <c r="B117" s="33"/>
      <c r="C117" s="33"/>
      <c r="D117" s="33"/>
      <c r="E117" s="33"/>
      <c r="F117" s="33" t="s">
        <v>1532</v>
      </c>
      <c r="G117" s="33"/>
      <c r="H117" s="33"/>
    </row>
    <row r="118" spans="1:8" hidden="1" x14ac:dyDescent="0.25">
      <c r="A118" s="33"/>
      <c r="B118" s="33"/>
      <c r="C118" s="33" t="s">
        <v>361</v>
      </c>
      <c r="D118" s="33" t="s">
        <v>365</v>
      </c>
      <c r="E118" s="33" t="s">
        <v>365</v>
      </c>
      <c r="F118" s="33"/>
      <c r="G118" s="33" t="s">
        <v>360</v>
      </c>
      <c r="H118" s="33" t="s">
        <v>362</v>
      </c>
    </row>
    <row r="119" spans="1:8" s="17" customFormat="1" x14ac:dyDescent="0.25">
      <c r="A119" s="33"/>
      <c r="B119" s="33"/>
      <c r="C119" s="33" t="s">
        <v>366</v>
      </c>
      <c r="D119" s="135" t="s">
        <v>1899</v>
      </c>
      <c r="E119" s="136"/>
      <c r="F119" s="137"/>
      <c r="H119" s="33"/>
    </row>
    <row r="120" spans="1:8" s="17" customFormat="1" x14ac:dyDescent="0.25">
      <c r="A120" s="33"/>
      <c r="B120" s="33"/>
      <c r="C120" s="33" t="s">
        <v>365</v>
      </c>
      <c r="D120" s="104" t="s">
        <v>430</v>
      </c>
      <c r="E120" s="104"/>
      <c r="F120" s="56" t="s">
        <v>811</v>
      </c>
      <c r="H120" s="33"/>
    </row>
    <row r="121" spans="1:8" s="17" customFormat="1" x14ac:dyDescent="0.25">
      <c r="A121" s="33" t="s">
        <v>405</v>
      </c>
      <c r="B121" s="33"/>
      <c r="C121" s="33" t="s">
        <v>365</v>
      </c>
      <c r="D121" s="105"/>
      <c r="E121" s="105"/>
      <c r="F121" s="56" t="s">
        <v>716</v>
      </c>
      <c r="H121" s="33"/>
    </row>
    <row r="122" spans="1:8" x14ac:dyDescent="0.25">
      <c r="A122" s="33"/>
      <c r="B122" s="33"/>
      <c r="C122" s="33" t="s">
        <v>360</v>
      </c>
      <c r="D122" s="17"/>
      <c r="E122" s="17"/>
      <c r="H122" s="33"/>
    </row>
    <row r="123" spans="1:8" x14ac:dyDescent="0.25">
      <c r="A123" s="33"/>
      <c r="B123" s="33"/>
      <c r="C123" s="33"/>
      <c r="D123" s="94" t="s">
        <v>1900</v>
      </c>
      <c r="E123" s="58" t="s">
        <v>543</v>
      </c>
      <c r="F123" s="43">
        <f>SUM(F124:F126)</f>
        <v>0</v>
      </c>
      <c r="H123" s="33"/>
    </row>
    <row r="124" spans="1:8" x14ac:dyDescent="0.25">
      <c r="A124" s="33"/>
      <c r="B124" s="33" t="s">
        <v>1533</v>
      </c>
      <c r="C124" s="33"/>
      <c r="D124" s="60" t="s">
        <v>1502</v>
      </c>
      <c r="E124" s="58" t="s">
        <v>552</v>
      </c>
      <c r="F124" s="44"/>
      <c r="H124" s="33"/>
    </row>
    <row r="125" spans="1:8" x14ac:dyDescent="0.25">
      <c r="A125" s="33"/>
      <c r="B125" s="33" t="s">
        <v>1534</v>
      </c>
      <c r="C125" s="33"/>
      <c r="D125" s="60" t="s">
        <v>1503</v>
      </c>
      <c r="E125" s="58" t="s">
        <v>553</v>
      </c>
      <c r="F125" s="44"/>
      <c r="H125" s="33"/>
    </row>
    <row r="126" spans="1:8" x14ac:dyDescent="0.25">
      <c r="A126" s="33"/>
      <c r="B126" s="33" t="s">
        <v>1535</v>
      </c>
      <c r="C126" s="33"/>
      <c r="D126" s="60" t="s">
        <v>1504</v>
      </c>
      <c r="E126" s="58" t="s">
        <v>554</v>
      </c>
      <c r="F126" s="44"/>
      <c r="H126" s="33"/>
    </row>
    <row r="127" spans="1:8" x14ac:dyDescent="0.25">
      <c r="A127" s="33"/>
      <c r="B127" s="33"/>
      <c r="C127" s="33" t="s">
        <v>360</v>
      </c>
      <c r="D127" s="17"/>
      <c r="E127" s="17"/>
      <c r="H127" s="33"/>
    </row>
    <row r="128" spans="1:8" x14ac:dyDescent="0.25">
      <c r="A128" s="33"/>
      <c r="B128" s="33"/>
      <c r="C128" s="33" t="s">
        <v>363</v>
      </c>
      <c r="D128" s="33"/>
      <c r="E128" s="33"/>
      <c r="F128" s="33"/>
      <c r="G128" s="33"/>
      <c r="H128" s="33" t="s">
        <v>364</v>
      </c>
    </row>
  </sheetData>
  <mergeCells count="14">
    <mergeCell ref="E1:K1"/>
    <mergeCell ref="E120:E121"/>
    <mergeCell ref="D120:D121"/>
    <mergeCell ref="D119:F119"/>
    <mergeCell ref="E93:E94"/>
    <mergeCell ref="D93:D94"/>
    <mergeCell ref="D92:F92"/>
    <mergeCell ref="D11:F11"/>
    <mergeCell ref="E58:E59"/>
    <mergeCell ref="D58:D59"/>
    <mergeCell ref="D57:F57"/>
    <mergeCell ref="E12:E13"/>
    <mergeCell ref="D12:D13"/>
    <mergeCell ref="D3:G3"/>
  </mergeCells>
  <dataValidations count="1">
    <dataValidation type="decimal" allowBlank="1" showInputMessage="1" showErrorMessage="1" errorTitle="Input Error" error="Please enter a non-negative value between 0 and 999999999999999" sqref="F123:F126 F96:F109 F61:F84 F39:F47 F16:F37">
      <formula1>0</formula1>
      <formula2>999999999999999</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172"/>
  <sheetViews>
    <sheetView workbookViewId="0">
      <selection activeCell="D8" sqref="D8"/>
    </sheetView>
  </sheetViews>
  <sheetFormatPr defaultColWidth="9.140625" defaultRowHeight="15" x14ac:dyDescent="0.25"/>
  <cols>
    <col min="1" max="1" width="9.140625" style="1"/>
    <col min="2" max="2" width="25.85546875" style="1" bestFit="1" customWidth="1"/>
    <col min="3" max="3" width="22.42578125" style="1" customWidth="1"/>
    <col min="4" max="4" width="17.140625" style="1" customWidth="1"/>
    <col min="5" max="8" width="9.140625" style="1"/>
    <col min="9" max="9" width="9.7109375" style="1" bestFit="1" customWidth="1"/>
    <col min="10" max="10" width="9.140625" style="1" hidden="1" customWidth="1"/>
    <col min="11" max="11" width="53.28515625" style="1" hidden="1" customWidth="1"/>
    <col min="12" max="12" width="10.42578125" style="1" hidden="1" customWidth="1"/>
    <col min="13" max="13" width="11" style="1" hidden="1" customWidth="1"/>
    <col min="14" max="15" width="9.140625" style="1"/>
    <col min="16" max="16" width="24.5703125" style="1" customWidth="1"/>
    <col min="17" max="17" width="11" style="1" bestFit="1" customWidth="1"/>
    <col min="18" max="16384" width="9.140625" style="1"/>
  </cols>
  <sheetData>
    <row r="1" spans="1:13" x14ac:dyDescent="0.25">
      <c r="A1"/>
      <c r="B1"/>
      <c r="C1"/>
      <c r="D1"/>
      <c r="E1"/>
      <c r="F1"/>
      <c r="G1"/>
      <c r="J1" s="1" t="s">
        <v>152</v>
      </c>
      <c r="K1" s="1" t="s">
        <v>153</v>
      </c>
      <c r="L1" s="1" t="s">
        <v>198</v>
      </c>
      <c r="M1" s="1">
        <v>1</v>
      </c>
    </row>
    <row r="2" spans="1:13" x14ac:dyDescent="0.25">
      <c r="A2"/>
      <c r="B2"/>
      <c r="C2"/>
      <c r="D2"/>
      <c r="E2"/>
      <c r="F2"/>
      <c r="G2"/>
      <c r="J2" s="1" t="s">
        <v>154</v>
      </c>
      <c r="K2" s="1" t="s">
        <v>155</v>
      </c>
      <c r="L2" s="1" t="s">
        <v>199</v>
      </c>
      <c r="M2" s="1">
        <v>1000</v>
      </c>
    </row>
    <row r="3" spans="1:13" x14ac:dyDescent="0.25">
      <c r="A3"/>
      <c r="B3"/>
      <c r="C3"/>
      <c r="D3"/>
      <c r="E3"/>
      <c r="F3"/>
      <c r="G3"/>
      <c r="J3" s="1" t="s">
        <v>156</v>
      </c>
      <c r="K3" s="1" t="s">
        <v>157</v>
      </c>
      <c r="L3" s="1" t="s">
        <v>357</v>
      </c>
      <c r="M3" s="1">
        <v>100000</v>
      </c>
    </row>
    <row r="4" spans="1:13" x14ac:dyDescent="0.25">
      <c r="A4"/>
      <c r="B4"/>
      <c r="C4"/>
      <c r="D4"/>
      <c r="E4"/>
      <c r="F4"/>
      <c r="G4"/>
      <c r="J4" s="1" t="s">
        <v>158</v>
      </c>
      <c r="K4" s="1" t="s">
        <v>159</v>
      </c>
      <c r="L4" s="1" t="s">
        <v>200</v>
      </c>
      <c r="M4" s="1">
        <v>1000000</v>
      </c>
    </row>
    <row r="5" spans="1:13" x14ac:dyDescent="0.25">
      <c r="A5"/>
      <c r="B5"/>
      <c r="C5"/>
      <c r="D5"/>
      <c r="E5"/>
      <c r="F5"/>
      <c r="G5"/>
      <c r="J5" s="1" t="s">
        <v>160</v>
      </c>
      <c r="K5" s="1" t="s">
        <v>161</v>
      </c>
      <c r="L5" s="1" t="s">
        <v>201</v>
      </c>
      <c r="M5" s="1">
        <v>1000000000</v>
      </c>
    </row>
    <row r="6" spans="1:13" x14ac:dyDescent="0.25">
      <c r="A6"/>
      <c r="B6"/>
      <c r="C6" s="30" t="s">
        <v>208</v>
      </c>
      <c r="D6" s="30" t="s">
        <v>305</v>
      </c>
      <c r="E6"/>
      <c r="F6"/>
      <c r="G6"/>
      <c r="J6" s="1" t="s">
        <v>213</v>
      </c>
      <c r="K6" s="1" t="s">
        <v>214</v>
      </c>
    </row>
    <row r="7" spans="1:13" x14ac:dyDescent="0.25">
      <c r="A7"/>
      <c r="B7"/>
      <c r="C7" s="30" t="s">
        <v>209</v>
      </c>
      <c r="D7" s="30" t="s">
        <v>357</v>
      </c>
      <c r="E7"/>
      <c r="F7"/>
      <c r="G7"/>
      <c r="J7" s="1" t="s">
        <v>215</v>
      </c>
      <c r="K7" s="1" t="s">
        <v>216</v>
      </c>
    </row>
    <row r="8" spans="1:13" x14ac:dyDescent="0.25">
      <c r="A8"/>
      <c r="B8" s="30" t="s">
        <v>210</v>
      </c>
      <c r="C8" s="30" t="s">
        <v>194</v>
      </c>
      <c r="D8" s="98"/>
      <c r="E8"/>
      <c r="F8"/>
      <c r="G8"/>
      <c r="I8" s="3"/>
      <c r="J8" s="1" t="s">
        <v>217</v>
      </c>
      <c r="K8" s="1" t="s">
        <v>218</v>
      </c>
    </row>
    <row r="9" spans="1:13" x14ac:dyDescent="0.25">
      <c r="A9"/>
      <c r="B9"/>
      <c r="C9" s="30" t="s">
        <v>195</v>
      </c>
      <c r="D9" s="98"/>
      <c r="E9"/>
      <c r="F9"/>
      <c r="G9"/>
      <c r="I9" s="3"/>
      <c r="J9" s="1" t="s">
        <v>219</v>
      </c>
      <c r="K9" s="1" t="s">
        <v>220</v>
      </c>
    </row>
    <row r="10" spans="1:13" x14ac:dyDescent="0.25">
      <c r="A10"/>
      <c r="B10" s="30" t="s">
        <v>211</v>
      </c>
      <c r="C10" s="30" t="s">
        <v>194</v>
      </c>
      <c r="D10"/>
      <c r="E10"/>
      <c r="F10"/>
      <c r="G10"/>
      <c r="J10" s="1" t="s">
        <v>221</v>
      </c>
      <c r="K10" s="1" t="s">
        <v>222</v>
      </c>
    </row>
    <row r="11" spans="1:13" x14ac:dyDescent="0.25">
      <c r="A11"/>
      <c r="B11"/>
      <c r="C11" s="30" t="s">
        <v>195</v>
      </c>
      <c r="D11"/>
      <c r="E11"/>
      <c r="F11"/>
      <c r="G11"/>
      <c r="J11" s="1" t="s">
        <v>223</v>
      </c>
      <c r="K11" s="1" t="s">
        <v>224</v>
      </c>
    </row>
    <row r="12" spans="1:13" x14ac:dyDescent="0.25">
      <c r="A12"/>
      <c r="B12"/>
      <c r="C12" s="30" t="s">
        <v>212</v>
      </c>
      <c r="D12" s="98"/>
      <c r="E12"/>
      <c r="F12"/>
      <c r="G12"/>
      <c r="J12" s="1" t="s">
        <v>225</v>
      </c>
      <c r="K12" s="1" t="s">
        <v>226</v>
      </c>
    </row>
    <row r="13" spans="1:13" x14ac:dyDescent="0.25">
      <c r="A13"/>
      <c r="B13"/>
      <c r="C13" s="30" t="s">
        <v>353</v>
      </c>
      <c r="D13"/>
      <c r="E13"/>
      <c r="F13"/>
      <c r="G13"/>
      <c r="J13" s="1" t="s">
        <v>227</v>
      </c>
      <c r="K13" s="1" t="s">
        <v>228</v>
      </c>
    </row>
    <row r="14" spans="1:13" x14ac:dyDescent="0.25">
      <c r="A14"/>
      <c r="B14" s="30" t="s">
        <v>356</v>
      </c>
      <c r="C14" s="30" t="s">
        <v>194</v>
      </c>
      <c r="D14"/>
      <c r="E14"/>
      <c r="F14"/>
      <c r="G14"/>
      <c r="J14" s="1" t="s">
        <v>229</v>
      </c>
      <c r="K14" s="1" t="s">
        <v>230</v>
      </c>
    </row>
    <row r="15" spans="1:13" x14ac:dyDescent="0.25">
      <c r="A15"/>
      <c r="B15"/>
      <c r="C15" s="30" t="s">
        <v>195</v>
      </c>
      <c r="D15"/>
      <c r="E15"/>
      <c r="F15"/>
      <c r="G15"/>
      <c r="J15" s="1" t="s">
        <v>231</v>
      </c>
      <c r="K15" s="1" t="s">
        <v>232</v>
      </c>
    </row>
    <row r="16" spans="1:13" x14ac:dyDescent="0.25">
      <c r="A16"/>
      <c r="B16" s="30" t="s">
        <v>2082</v>
      </c>
      <c r="C16"/>
      <c r="D16" s="98"/>
      <c r="E16"/>
      <c r="F16"/>
      <c r="G16"/>
      <c r="J16" s="1" t="s">
        <v>233</v>
      </c>
      <c r="K16" s="1" t="s">
        <v>234</v>
      </c>
    </row>
    <row r="17" spans="1:11" x14ac:dyDescent="0.25">
      <c r="A17"/>
      <c r="B17" s="30" t="s">
        <v>2083</v>
      </c>
      <c r="C17"/>
      <c r="D17" s="98"/>
      <c r="E17"/>
      <c r="F17"/>
      <c r="G17"/>
      <c r="J17" s="1" t="s">
        <v>235</v>
      </c>
      <c r="K17" s="1" t="s">
        <v>236</v>
      </c>
    </row>
    <row r="18" spans="1:11" x14ac:dyDescent="0.25">
      <c r="A18"/>
      <c r="B18" s="30" t="s">
        <v>2084</v>
      </c>
      <c r="C18"/>
      <c r="D18" s="98"/>
      <c r="E18"/>
      <c r="F18"/>
      <c r="G18"/>
      <c r="J18" s="1" t="s">
        <v>237</v>
      </c>
      <c r="K18" s="1" t="s">
        <v>238</v>
      </c>
    </row>
    <row r="19" spans="1:11" x14ac:dyDescent="0.25">
      <c r="A19"/>
      <c r="B19" s="30" t="s">
        <v>2085</v>
      </c>
      <c r="C19"/>
      <c r="D19" s="98"/>
      <c r="E19"/>
      <c r="F19"/>
      <c r="G19"/>
      <c r="J19" s="1" t="s">
        <v>239</v>
      </c>
      <c r="K19" s="1" t="s">
        <v>240</v>
      </c>
    </row>
    <row r="20" spans="1:11" x14ac:dyDescent="0.25">
      <c r="A20"/>
      <c r="B20" s="30" t="s">
        <v>2086</v>
      </c>
      <c r="C20"/>
      <c r="D20" s="98"/>
      <c r="E20"/>
      <c r="F20"/>
      <c r="G20"/>
      <c r="J20" s="1" t="s">
        <v>241</v>
      </c>
      <c r="K20" s="1" t="s">
        <v>242</v>
      </c>
    </row>
    <row r="21" spans="1:11" x14ac:dyDescent="0.25">
      <c r="A21"/>
      <c r="B21" s="30" t="s">
        <v>2087</v>
      </c>
      <c r="C21"/>
      <c r="D21" s="98"/>
      <c r="E21"/>
      <c r="F21"/>
      <c r="G21"/>
      <c r="J21" s="1" t="s">
        <v>243</v>
      </c>
      <c r="K21" s="1" t="s">
        <v>244</v>
      </c>
    </row>
    <row r="22" spans="1:11" x14ac:dyDescent="0.25">
      <c r="A22"/>
      <c r="B22" s="30" t="s">
        <v>2088</v>
      </c>
      <c r="C22"/>
      <c r="D22" s="98"/>
      <c r="E22"/>
      <c r="F22"/>
      <c r="G22"/>
      <c r="J22" s="1" t="s">
        <v>245</v>
      </c>
      <c r="K22" s="1" t="s">
        <v>246</v>
      </c>
    </row>
    <row r="23" spans="1:11" x14ac:dyDescent="0.25">
      <c r="A23"/>
      <c r="B23" s="30" t="s">
        <v>2089</v>
      </c>
      <c r="C23"/>
      <c r="D23" s="98"/>
      <c r="E23"/>
      <c r="F23"/>
      <c r="G23"/>
      <c r="J23" s="1" t="s">
        <v>247</v>
      </c>
      <c r="K23" s="1" t="s">
        <v>248</v>
      </c>
    </row>
    <row r="24" spans="1:11" x14ac:dyDescent="0.25">
      <c r="A24"/>
      <c r="B24" s="30" t="s">
        <v>2090</v>
      </c>
      <c r="C24"/>
      <c r="D24" s="98"/>
      <c r="E24"/>
      <c r="F24"/>
      <c r="G24"/>
      <c r="J24" s="1" t="s">
        <v>249</v>
      </c>
      <c r="K24" s="1" t="s">
        <v>250</v>
      </c>
    </row>
    <row r="25" spans="1:11" x14ac:dyDescent="0.25">
      <c r="A25"/>
      <c r="B25" s="30" t="s">
        <v>2091</v>
      </c>
      <c r="C25"/>
      <c r="D25" s="98"/>
      <c r="E25"/>
      <c r="F25"/>
      <c r="G25"/>
      <c r="J25" s="1" t="s">
        <v>251</v>
      </c>
      <c r="K25" s="1" t="s">
        <v>252</v>
      </c>
    </row>
    <row r="26" spans="1:11" x14ac:dyDescent="0.25">
      <c r="A26"/>
      <c r="B26"/>
      <c r="C26"/>
      <c r="D26" s="98"/>
      <c r="E26"/>
      <c r="F26"/>
      <c r="G26"/>
      <c r="J26" s="1" t="s">
        <v>253</v>
      </c>
      <c r="K26" s="1" t="s">
        <v>254</v>
      </c>
    </row>
    <row r="27" spans="1:11" x14ac:dyDescent="0.25">
      <c r="A27"/>
      <c r="B27"/>
      <c r="C27"/>
      <c r="D27"/>
      <c r="E27"/>
      <c r="F27"/>
      <c r="G27"/>
      <c r="J27" s="1" t="s">
        <v>255</v>
      </c>
      <c r="K27" s="1" t="s">
        <v>256</v>
      </c>
    </row>
    <row r="28" spans="1:11" x14ac:dyDescent="0.25">
      <c r="A28"/>
      <c r="B28"/>
      <c r="C28"/>
      <c r="D28"/>
      <c r="E28"/>
      <c r="F28"/>
      <c r="G28"/>
      <c r="J28" s="1" t="s">
        <v>257</v>
      </c>
      <c r="K28" s="1" t="s">
        <v>258</v>
      </c>
    </row>
    <row r="29" spans="1:11" x14ac:dyDescent="0.25">
      <c r="A29"/>
      <c r="B29"/>
      <c r="C29"/>
      <c r="D29"/>
      <c r="E29"/>
      <c r="F29"/>
      <c r="G29"/>
      <c r="J29" s="1" t="s">
        <v>259</v>
      </c>
      <c r="K29" s="1" t="s">
        <v>260</v>
      </c>
    </row>
    <row r="30" spans="1:11" x14ac:dyDescent="0.25">
      <c r="A30"/>
      <c r="B30"/>
      <c r="C30"/>
      <c r="D30" s="98"/>
      <c r="E30"/>
      <c r="F30"/>
      <c r="G30"/>
      <c r="J30" s="1" t="s">
        <v>261</v>
      </c>
      <c r="K30" s="1" t="s">
        <v>262</v>
      </c>
    </row>
    <row r="31" spans="1:11" x14ac:dyDescent="0.25">
      <c r="A31"/>
      <c r="B31"/>
      <c r="C31"/>
      <c r="D31" s="98"/>
      <c r="E31"/>
      <c r="F31"/>
      <c r="G31"/>
      <c r="J31" s="1" t="s">
        <v>263</v>
      </c>
      <c r="K31" s="1" t="s">
        <v>264</v>
      </c>
    </row>
    <row r="32" spans="1:11" x14ac:dyDescent="0.25">
      <c r="A32"/>
      <c r="B32"/>
      <c r="C32"/>
      <c r="D32" s="98"/>
      <c r="E32"/>
      <c r="F32"/>
      <c r="G32"/>
      <c r="J32" s="1" t="s">
        <v>265</v>
      </c>
      <c r="K32" s="1" t="s">
        <v>266</v>
      </c>
    </row>
    <row r="33" spans="1:11" x14ac:dyDescent="0.25">
      <c r="A33"/>
      <c r="B33"/>
      <c r="C33"/>
      <c r="D33" s="98"/>
      <c r="E33"/>
      <c r="F33"/>
      <c r="G33"/>
      <c r="J33" s="1" t="s">
        <v>267</v>
      </c>
      <c r="K33" s="1" t="s">
        <v>268</v>
      </c>
    </row>
    <row r="34" spans="1:11" x14ac:dyDescent="0.25">
      <c r="A34"/>
      <c r="B34"/>
      <c r="C34"/>
      <c r="D34"/>
      <c r="E34"/>
      <c r="F34"/>
      <c r="G34"/>
      <c r="J34" s="1" t="s">
        <v>269</v>
      </c>
      <c r="K34" s="1" t="s">
        <v>270</v>
      </c>
    </row>
    <row r="35" spans="1:11" x14ac:dyDescent="0.25">
      <c r="A35"/>
      <c r="B35"/>
      <c r="C35"/>
      <c r="D35"/>
      <c r="E35"/>
      <c r="F35"/>
      <c r="G35"/>
      <c r="J35" s="1" t="s">
        <v>271</v>
      </c>
      <c r="K35" s="1" t="s">
        <v>272</v>
      </c>
    </row>
    <row r="36" spans="1:11" x14ac:dyDescent="0.25">
      <c r="A36"/>
      <c r="B36"/>
      <c r="C36"/>
      <c r="D36"/>
      <c r="E36"/>
      <c r="F36"/>
      <c r="G36"/>
      <c r="J36" s="1" t="s">
        <v>273</v>
      </c>
      <c r="K36" s="1" t="s">
        <v>274</v>
      </c>
    </row>
    <row r="37" spans="1:11" x14ac:dyDescent="0.25">
      <c r="A37"/>
      <c r="B37"/>
      <c r="C37"/>
      <c r="D37"/>
      <c r="E37"/>
      <c r="F37"/>
      <c r="G37"/>
      <c r="J37" s="1" t="s">
        <v>306</v>
      </c>
      <c r="K37" s="1" t="s">
        <v>307</v>
      </c>
    </row>
    <row r="38" spans="1:11" x14ac:dyDescent="0.25">
      <c r="A38"/>
      <c r="B38"/>
      <c r="C38"/>
      <c r="D38"/>
      <c r="E38"/>
      <c r="F38"/>
      <c r="G38"/>
      <c r="J38" s="1" t="s">
        <v>308</v>
      </c>
      <c r="K38" s="1" t="s">
        <v>309</v>
      </c>
    </row>
    <row r="39" spans="1:11" x14ac:dyDescent="0.25">
      <c r="A39"/>
      <c r="B39"/>
      <c r="C39"/>
      <c r="D39"/>
      <c r="E39"/>
      <c r="F39"/>
      <c r="G39"/>
      <c r="J39" s="1" t="s">
        <v>310</v>
      </c>
      <c r="K39" s="1" t="s">
        <v>311</v>
      </c>
    </row>
    <row r="40" spans="1:11" x14ac:dyDescent="0.25">
      <c r="A40"/>
      <c r="B40"/>
      <c r="C40"/>
      <c r="D40"/>
      <c r="E40"/>
      <c r="F40"/>
      <c r="G40"/>
    </row>
    <row r="41" spans="1:11" x14ac:dyDescent="0.25">
      <c r="A41"/>
      <c r="B41"/>
      <c r="C41"/>
      <c r="D41"/>
      <c r="E41"/>
      <c r="F41"/>
      <c r="G41"/>
      <c r="J41" s="1" t="s">
        <v>312</v>
      </c>
      <c r="K41" s="1" t="s">
        <v>313</v>
      </c>
    </row>
    <row r="42" spans="1:11" x14ac:dyDescent="0.25">
      <c r="A42"/>
      <c r="B42"/>
      <c r="C42"/>
      <c r="D42"/>
      <c r="E42"/>
      <c r="F42"/>
      <c r="G42"/>
      <c r="J42" s="1" t="s">
        <v>314</v>
      </c>
      <c r="K42" s="1" t="s">
        <v>315</v>
      </c>
    </row>
    <row r="43" spans="1:11" x14ac:dyDescent="0.25">
      <c r="A43"/>
      <c r="B43"/>
      <c r="C43"/>
      <c r="D43"/>
      <c r="E43"/>
      <c r="F43"/>
      <c r="G43"/>
      <c r="J43" s="1" t="s">
        <v>316</v>
      </c>
      <c r="K43" s="1" t="s">
        <v>317</v>
      </c>
    </row>
    <row r="44" spans="1:11" x14ac:dyDescent="0.25">
      <c r="A44"/>
      <c r="B44"/>
      <c r="C44"/>
      <c r="D44"/>
      <c r="E44"/>
      <c r="F44"/>
      <c r="G44"/>
      <c r="J44" s="1" t="s">
        <v>318</v>
      </c>
      <c r="K44" s="1" t="s">
        <v>319</v>
      </c>
    </row>
    <row r="45" spans="1:11" x14ac:dyDescent="0.25">
      <c r="A45"/>
      <c r="B45"/>
      <c r="C45"/>
      <c r="D45"/>
      <c r="E45"/>
      <c r="F45"/>
      <c r="G45"/>
      <c r="J45" s="1" t="s">
        <v>320</v>
      </c>
      <c r="K45" s="1" t="s">
        <v>321</v>
      </c>
    </row>
    <row r="46" spans="1:11" x14ac:dyDescent="0.25">
      <c r="A46"/>
      <c r="B46"/>
      <c r="C46"/>
      <c r="D46"/>
      <c r="E46"/>
      <c r="F46"/>
      <c r="G46"/>
      <c r="J46" s="1" t="s">
        <v>322</v>
      </c>
      <c r="K46" s="1" t="s">
        <v>323</v>
      </c>
    </row>
    <row r="47" spans="1:11" x14ac:dyDescent="0.25">
      <c r="A47"/>
      <c r="B47"/>
      <c r="C47"/>
      <c r="D47"/>
      <c r="E47"/>
      <c r="F47"/>
      <c r="G47"/>
      <c r="J47" s="1" t="s">
        <v>324</v>
      </c>
      <c r="K47" s="1" t="s">
        <v>325</v>
      </c>
    </row>
    <row r="48" spans="1:11" x14ac:dyDescent="0.25">
      <c r="A48"/>
      <c r="B48"/>
      <c r="C48"/>
      <c r="D48"/>
      <c r="E48"/>
      <c r="F48"/>
      <c r="G48"/>
      <c r="J48" s="1" t="s">
        <v>326</v>
      </c>
      <c r="K48" s="1" t="s">
        <v>327</v>
      </c>
    </row>
    <row r="49" spans="1:11" x14ac:dyDescent="0.25">
      <c r="A49"/>
      <c r="B49"/>
      <c r="C49"/>
      <c r="D49"/>
      <c r="E49"/>
      <c r="F49"/>
      <c r="G49"/>
      <c r="J49" s="1" t="s">
        <v>328</v>
      </c>
      <c r="K49" s="1" t="s">
        <v>329</v>
      </c>
    </row>
    <row r="50" spans="1:11" x14ac:dyDescent="0.25">
      <c r="A50"/>
      <c r="B50"/>
      <c r="C50"/>
      <c r="D50"/>
      <c r="E50"/>
      <c r="F50"/>
      <c r="G50"/>
      <c r="J50" s="1" t="s">
        <v>330</v>
      </c>
      <c r="K50" s="1" t="s">
        <v>331</v>
      </c>
    </row>
    <row r="51" spans="1:11" x14ac:dyDescent="0.25">
      <c r="J51" s="1" t="s">
        <v>332</v>
      </c>
      <c r="K51" s="1" t="s">
        <v>333</v>
      </c>
    </row>
    <row r="52" spans="1:11" x14ac:dyDescent="0.25">
      <c r="J52" s="1" t="s">
        <v>334</v>
      </c>
      <c r="K52" s="1" t="s">
        <v>335</v>
      </c>
    </row>
    <row r="53" spans="1:11" x14ac:dyDescent="0.25">
      <c r="J53" s="1" t="s">
        <v>336</v>
      </c>
      <c r="K53" s="1" t="s">
        <v>337</v>
      </c>
    </row>
    <row r="54" spans="1:11" x14ac:dyDescent="0.25">
      <c r="J54" s="1" t="s">
        <v>338</v>
      </c>
      <c r="K54" s="1" t="s">
        <v>339</v>
      </c>
    </row>
    <row r="55" spans="1:11" x14ac:dyDescent="0.25">
      <c r="J55" s="1" t="s">
        <v>340</v>
      </c>
      <c r="K55" s="1" t="s">
        <v>341</v>
      </c>
    </row>
    <row r="56" spans="1:11" x14ac:dyDescent="0.25">
      <c r="J56" s="1" t="s">
        <v>342</v>
      </c>
      <c r="K56" s="1" t="s">
        <v>343</v>
      </c>
    </row>
    <row r="57" spans="1:11" x14ac:dyDescent="0.25">
      <c r="J57" s="1" t="s">
        <v>344</v>
      </c>
      <c r="K57" s="1" t="s">
        <v>345</v>
      </c>
    </row>
    <row r="58" spans="1:11" x14ac:dyDescent="0.25">
      <c r="J58" s="1" t="s">
        <v>346</v>
      </c>
      <c r="K58" s="1" t="s">
        <v>347</v>
      </c>
    </row>
    <row r="59" spans="1:11" x14ac:dyDescent="0.25">
      <c r="J59" s="1" t="s">
        <v>348</v>
      </c>
      <c r="K59" s="1" t="s">
        <v>349</v>
      </c>
    </row>
    <row r="60" spans="1:11" x14ac:dyDescent="0.25">
      <c r="J60" s="1" t="s">
        <v>350</v>
      </c>
      <c r="K60" s="1" t="s">
        <v>351</v>
      </c>
    </row>
    <row r="61" spans="1:11" x14ac:dyDescent="0.25">
      <c r="J61" s="1" t="s">
        <v>352</v>
      </c>
      <c r="K61" s="1" t="s">
        <v>202</v>
      </c>
    </row>
    <row r="62" spans="1:11" x14ac:dyDescent="0.25">
      <c r="J62" s="1" t="s">
        <v>203</v>
      </c>
      <c r="K62" s="1" t="s">
        <v>204</v>
      </c>
    </row>
    <row r="63" spans="1:11" x14ac:dyDescent="0.25">
      <c r="J63" s="1" t="s">
        <v>205</v>
      </c>
      <c r="K63" s="1" t="s">
        <v>206</v>
      </c>
    </row>
    <row r="64" spans="1:11" x14ac:dyDescent="0.25">
      <c r="J64" s="1" t="s">
        <v>207</v>
      </c>
      <c r="K64" s="1" t="s">
        <v>295</v>
      </c>
    </row>
    <row r="65" spans="10:11" x14ac:dyDescent="0.25">
      <c r="J65" s="1" t="s">
        <v>296</v>
      </c>
      <c r="K65" s="1" t="s">
        <v>297</v>
      </c>
    </row>
    <row r="66" spans="10:11" x14ac:dyDescent="0.25">
      <c r="J66" s="1" t="s">
        <v>298</v>
      </c>
      <c r="K66" s="1" t="s">
        <v>299</v>
      </c>
    </row>
    <row r="67" spans="10:11" x14ac:dyDescent="0.25">
      <c r="J67" s="1" t="s">
        <v>300</v>
      </c>
      <c r="K67" s="1" t="s">
        <v>301</v>
      </c>
    </row>
    <row r="68" spans="10:11" x14ac:dyDescent="0.25">
      <c r="J68" s="1" t="s">
        <v>302</v>
      </c>
      <c r="K68" s="1" t="s">
        <v>303</v>
      </c>
    </row>
    <row r="69" spans="10:11" x14ac:dyDescent="0.25">
      <c r="J69" s="1" t="s">
        <v>304</v>
      </c>
      <c r="K69" s="1" t="s">
        <v>305</v>
      </c>
    </row>
    <row r="70" spans="10:11" x14ac:dyDescent="0.25">
      <c r="J70" s="1" t="s">
        <v>275</v>
      </c>
      <c r="K70" s="1" t="s">
        <v>276</v>
      </c>
    </row>
    <row r="71" spans="10:11" x14ac:dyDescent="0.25">
      <c r="J71" s="1" t="s">
        <v>277</v>
      </c>
      <c r="K71" s="1" t="s">
        <v>278</v>
      </c>
    </row>
    <row r="72" spans="10:11" x14ac:dyDescent="0.25">
      <c r="J72" s="1" t="s">
        <v>279</v>
      </c>
      <c r="K72" s="1" t="s">
        <v>280</v>
      </c>
    </row>
    <row r="73" spans="10:11" x14ac:dyDescent="0.25">
      <c r="J73" s="1" t="s">
        <v>281</v>
      </c>
      <c r="K73" s="1" t="s">
        <v>282</v>
      </c>
    </row>
    <row r="74" spans="10:11" x14ac:dyDescent="0.25">
      <c r="J74" s="1" t="s">
        <v>283</v>
      </c>
      <c r="K74" s="1" t="s">
        <v>162</v>
      </c>
    </row>
    <row r="75" spans="10:11" x14ac:dyDescent="0.25">
      <c r="J75" s="1" t="s">
        <v>163</v>
      </c>
      <c r="K75" s="1" t="s">
        <v>164</v>
      </c>
    </row>
    <row r="76" spans="10:11" x14ac:dyDescent="0.25">
      <c r="J76" s="1" t="s">
        <v>165</v>
      </c>
      <c r="K76" s="1" t="s">
        <v>166</v>
      </c>
    </row>
    <row r="77" spans="10:11" x14ac:dyDescent="0.25">
      <c r="J77" s="1" t="s">
        <v>167</v>
      </c>
      <c r="K77" s="1" t="s">
        <v>168</v>
      </c>
    </row>
    <row r="78" spans="10:11" x14ac:dyDescent="0.25">
      <c r="J78" s="1" t="s">
        <v>169</v>
      </c>
      <c r="K78" s="1" t="s">
        <v>170</v>
      </c>
    </row>
    <row r="79" spans="10:11" x14ac:dyDescent="0.25">
      <c r="J79" s="1" t="s">
        <v>171</v>
      </c>
      <c r="K79" s="1" t="s">
        <v>172</v>
      </c>
    </row>
    <row r="80" spans="10:11" x14ac:dyDescent="0.25">
      <c r="J80" s="1" t="s">
        <v>173</v>
      </c>
      <c r="K80" s="1" t="s">
        <v>174</v>
      </c>
    </row>
    <row r="81" spans="10:11" x14ac:dyDescent="0.25">
      <c r="J81" s="1" t="s">
        <v>175</v>
      </c>
      <c r="K81" s="1" t="s">
        <v>176</v>
      </c>
    </row>
    <row r="82" spans="10:11" x14ac:dyDescent="0.25">
      <c r="J82" s="1" t="s">
        <v>177</v>
      </c>
      <c r="K82" s="1" t="s">
        <v>178</v>
      </c>
    </row>
    <row r="83" spans="10:11" x14ac:dyDescent="0.25">
      <c r="J83" s="1" t="s">
        <v>179</v>
      </c>
      <c r="K83" s="1" t="s">
        <v>180</v>
      </c>
    </row>
    <row r="84" spans="10:11" x14ac:dyDescent="0.25">
      <c r="J84" s="1" t="s">
        <v>181</v>
      </c>
      <c r="K84" s="1" t="s">
        <v>182</v>
      </c>
    </row>
    <row r="85" spans="10:11" x14ac:dyDescent="0.25">
      <c r="J85" s="1" t="s">
        <v>183</v>
      </c>
      <c r="K85" s="1" t="s">
        <v>184</v>
      </c>
    </row>
    <row r="86" spans="10:11" x14ac:dyDescent="0.25">
      <c r="J86" s="1" t="s">
        <v>185</v>
      </c>
      <c r="K86" s="1" t="s">
        <v>186</v>
      </c>
    </row>
    <row r="87" spans="10:11" x14ac:dyDescent="0.25">
      <c r="J87" s="1" t="s">
        <v>187</v>
      </c>
      <c r="K87" s="1" t="s">
        <v>188</v>
      </c>
    </row>
    <row r="88" spans="10:11" x14ac:dyDescent="0.25">
      <c r="J88" s="1" t="s">
        <v>189</v>
      </c>
      <c r="K88" s="1" t="s">
        <v>190</v>
      </c>
    </row>
    <row r="89" spans="10:11" x14ac:dyDescent="0.25">
      <c r="J89" s="1" t="s">
        <v>191</v>
      </c>
      <c r="K89" s="1" t="s">
        <v>192</v>
      </c>
    </row>
    <row r="90" spans="10:11" x14ac:dyDescent="0.25">
      <c r="J90" s="1" t="s">
        <v>193</v>
      </c>
      <c r="K90" s="1" t="s">
        <v>284</v>
      </c>
    </row>
    <row r="91" spans="10:11" x14ac:dyDescent="0.25">
      <c r="J91" s="1" t="s">
        <v>285</v>
      </c>
      <c r="K91" s="1" t="s">
        <v>286</v>
      </c>
    </row>
    <row r="92" spans="10:11" x14ac:dyDescent="0.25">
      <c r="J92" s="1" t="s">
        <v>287</v>
      </c>
      <c r="K92" s="1" t="s">
        <v>288</v>
      </c>
    </row>
    <row r="93" spans="10:11" x14ac:dyDescent="0.25">
      <c r="J93" s="1" t="s">
        <v>289</v>
      </c>
      <c r="K93" s="1" t="s">
        <v>290</v>
      </c>
    </row>
    <row r="94" spans="10:11" x14ac:dyDescent="0.25">
      <c r="J94" s="1" t="s">
        <v>291</v>
      </c>
      <c r="K94" s="1" t="s">
        <v>292</v>
      </c>
    </row>
    <row r="95" spans="10:11" x14ac:dyDescent="0.25">
      <c r="J95" s="1" t="s">
        <v>293</v>
      </c>
      <c r="K95" s="1" t="s">
        <v>294</v>
      </c>
    </row>
    <row r="96" spans="10:11" x14ac:dyDescent="0.25">
      <c r="J96" s="1" t="s">
        <v>0</v>
      </c>
      <c r="K96" s="1" t="s">
        <v>1</v>
      </c>
    </row>
    <row r="97" spans="10:11" x14ac:dyDescent="0.25">
      <c r="J97" s="1" t="s">
        <v>2</v>
      </c>
      <c r="K97" s="1" t="s">
        <v>3</v>
      </c>
    </row>
    <row r="98" spans="10:11" x14ac:dyDescent="0.25">
      <c r="J98" s="1" t="s">
        <v>4</v>
      </c>
      <c r="K98" s="1" t="s">
        <v>5</v>
      </c>
    </row>
    <row r="99" spans="10:11" x14ac:dyDescent="0.25">
      <c r="J99" s="1" t="s">
        <v>6</v>
      </c>
      <c r="K99" s="1" t="s">
        <v>7</v>
      </c>
    </row>
    <row r="100" spans="10:11" x14ac:dyDescent="0.25">
      <c r="J100" s="1" t="s">
        <v>8</v>
      </c>
      <c r="K100" s="1" t="s">
        <v>9</v>
      </c>
    </row>
    <row r="101" spans="10:11" x14ac:dyDescent="0.25">
      <c r="J101" s="1" t="s">
        <v>10</v>
      </c>
      <c r="K101" s="1" t="s">
        <v>11</v>
      </c>
    </row>
    <row r="102" spans="10:11" x14ac:dyDescent="0.25">
      <c r="J102" s="1" t="s">
        <v>12</v>
      </c>
      <c r="K102" s="1" t="s">
        <v>13</v>
      </c>
    </row>
    <row r="103" spans="10:11" x14ac:dyDescent="0.25">
      <c r="J103" s="1" t="s">
        <v>14</v>
      </c>
      <c r="K103" s="1" t="s">
        <v>15</v>
      </c>
    </row>
    <row r="104" spans="10:11" x14ac:dyDescent="0.25">
      <c r="J104" s="1" t="s">
        <v>16</v>
      </c>
      <c r="K104" s="1" t="s">
        <v>17</v>
      </c>
    </row>
    <row r="105" spans="10:11" x14ac:dyDescent="0.25">
      <c r="J105" s="1" t="s">
        <v>18</v>
      </c>
      <c r="K105" s="1" t="s">
        <v>19</v>
      </c>
    </row>
    <row r="106" spans="10:11" x14ac:dyDescent="0.25">
      <c r="J106" s="1" t="s">
        <v>20</v>
      </c>
      <c r="K106" s="1" t="s">
        <v>21</v>
      </c>
    </row>
    <row r="107" spans="10:11" x14ac:dyDescent="0.25">
      <c r="J107" s="1" t="s">
        <v>22</v>
      </c>
      <c r="K107" s="1" t="s">
        <v>23</v>
      </c>
    </row>
    <row r="108" spans="10:11" x14ac:dyDescent="0.25">
      <c r="J108" s="1" t="s">
        <v>24</v>
      </c>
      <c r="K108" s="1" t="s">
        <v>25</v>
      </c>
    </row>
    <row r="109" spans="10:11" x14ac:dyDescent="0.25">
      <c r="J109" s="1" t="s">
        <v>26</v>
      </c>
      <c r="K109" s="1" t="s">
        <v>27</v>
      </c>
    </row>
    <row r="110" spans="10:11" x14ac:dyDescent="0.25">
      <c r="J110" s="1" t="s">
        <v>28</v>
      </c>
      <c r="K110" s="1" t="s">
        <v>29</v>
      </c>
    </row>
    <row r="111" spans="10:11" x14ac:dyDescent="0.25">
      <c r="J111" s="1" t="s">
        <v>30</v>
      </c>
      <c r="K111" s="1" t="s">
        <v>31</v>
      </c>
    </row>
    <row r="112" spans="10:11" x14ac:dyDescent="0.25">
      <c r="J112" s="1" t="s">
        <v>32</v>
      </c>
      <c r="K112" s="1" t="s">
        <v>33</v>
      </c>
    </row>
    <row r="113" spans="10:11" x14ac:dyDescent="0.25">
      <c r="J113" s="1" t="s">
        <v>34</v>
      </c>
      <c r="K113" s="1" t="s">
        <v>35</v>
      </c>
    </row>
    <row r="114" spans="10:11" x14ac:dyDescent="0.25">
      <c r="J114" s="1" t="s">
        <v>36</v>
      </c>
      <c r="K114" s="1" t="s">
        <v>37</v>
      </c>
    </row>
    <row r="115" spans="10:11" x14ac:dyDescent="0.25">
      <c r="J115" s="1" t="s">
        <v>38</v>
      </c>
      <c r="K115" s="1" t="s">
        <v>39</v>
      </c>
    </row>
    <row r="116" spans="10:11" x14ac:dyDescent="0.25">
      <c r="J116" s="1" t="s">
        <v>40</v>
      </c>
      <c r="K116" s="1" t="s">
        <v>41</v>
      </c>
    </row>
    <row r="117" spans="10:11" x14ac:dyDescent="0.25">
      <c r="J117" s="1" t="s">
        <v>42</v>
      </c>
      <c r="K117" s="1" t="s">
        <v>43</v>
      </c>
    </row>
    <row r="118" spans="10:11" x14ac:dyDescent="0.25">
      <c r="J118" s="1" t="s">
        <v>44</v>
      </c>
      <c r="K118" s="1" t="s">
        <v>45</v>
      </c>
    </row>
    <row r="119" spans="10:11" x14ac:dyDescent="0.25">
      <c r="J119" s="1" t="s">
        <v>46</v>
      </c>
      <c r="K119" s="1" t="s">
        <v>47</v>
      </c>
    </row>
    <row r="120" spans="10:11" x14ac:dyDescent="0.25">
      <c r="J120" s="1" t="s">
        <v>64</v>
      </c>
      <c r="K120" s="1" t="s">
        <v>65</v>
      </c>
    </row>
    <row r="121" spans="10:11" x14ac:dyDescent="0.25">
      <c r="J121" s="1" t="s">
        <v>66</v>
      </c>
      <c r="K121" s="1" t="s">
        <v>67</v>
      </c>
    </row>
    <row r="122" spans="10:11" x14ac:dyDescent="0.25">
      <c r="J122" s="1" t="s">
        <v>68</v>
      </c>
      <c r="K122" s="1" t="s">
        <v>69</v>
      </c>
    </row>
    <row r="123" spans="10:11" x14ac:dyDescent="0.25">
      <c r="J123" s="1" t="s">
        <v>70</v>
      </c>
      <c r="K123" s="1" t="s">
        <v>71</v>
      </c>
    </row>
    <row r="124" spans="10:11" x14ac:dyDescent="0.25">
      <c r="J124" s="1" t="s">
        <v>72</v>
      </c>
      <c r="K124" s="1" t="s">
        <v>73</v>
      </c>
    </row>
    <row r="125" spans="10:11" x14ac:dyDescent="0.25">
      <c r="J125" s="1" t="s">
        <v>74</v>
      </c>
      <c r="K125" s="1" t="s">
        <v>75</v>
      </c>
    </row>
    <row r="126" spans="10:11" x14ac:dyDescent="0.25">
      <c r="J126" s="1" t="s">
        <v>76</v>
      </c>
      <c r="K126" s="1" t="s">
        <v>77</v>
      </c>
    </row>
    <row r="127" spans="10:11" x14ac:dyDescent="0.25">
      <c r="J127" s="1" t="s">
        <v>78</v>
      </c>
      <c r="K127" s="1" t="s">
        <v>79</v>
      </c>
    </row>
    <row r="128" spans="10:11" x14ac:dyDescent="0.25">
      <c r="J128" s="1" t="s">
        <v>80</v>
      </c>
      <c r="K128" s="1" t="s">
        <v>81</v>
      </c>
    </row>
    <row r="129" spans="10:11" x14ac:dyDescent="0.25">
      <c r="J129" s="1" t="s">
        <v>82</v>
      </c>
      <c r="K129" s="1" t="s">
        <v>83</v>
      </c>
    </row>
    <row r="130" spans="10:11" x14ac:dyDescent="0.25">
      <c r="J130" s="1" t="s">
        <v>84</v>
      </c>
      <c r="K130" s="1" t="s">
        <v>85</v>
      </c>
    </row>
    <row r="131" spans="10:11" x14ac:dyDescent="0.25">
      <c r="J131" s="1" t="s">
        <v>86</v>
      </c>
      <c r="K131" s="1" t="s">
        <v>87</v>
      </c>
    </row>
    <row r="132" spans="10:11" x14ac:dyDescent="0.25">
      <c r="J132" s="1" t="s">
        <v>88</v>
      </c>
      <c r="K132" s="1" t="s">
        <v>89</v>
      </c>
    </row>
    <row r="133" spans="10:11" x14ac:dyDescent="0.25">
      <c r="J133" s="1" t="s">
        <v>90</v>
      </c>
      <c r="K133" s="1" t="s">
        <v>91</v>
      </c>
    </row>
    <row r="134" spans="10:11" x14ac:dyDescent="0.25">
      <c r="J134" s="1" t="s">
        <v>92</v>
      </c>
      <c r="K134" s="1" t="s">
        <v>93</v>
      </c>
    </row>
    <row r="135" spans="10:11" x14ac:dyDescent="0.25">
      <c r="J135" s="1" t="s">
        <v>94</v>
      </c>
      <c r="K135" s="1" t="s">
        <v>95</v>
      </c>
    </row>
    <row r="136" spans="10:11" x14ac:dyDescent="0.25">
      <c r="J136" s="1" t="s">
        <v>96</v>
      </c>
      <c r="K136" s="1" t="s">
        <v>97</v>
      </c>
    </row>
    <row r="137" spans="10:11" x14ac:dyDescent="0.25">
      <c r="J137" s="1" t="s">
        <v>98</v>
      </c>
      <c r="K137" s="1" t="s">
        <v>99</v>
      </c>
    </row>
    <row r="138" spans="10:11" x14ac:dyDescent="0.25">
      <c r="J138" s="1" t="s">
        <v>100</v>
      </c>
      <c r="K138" s="1" t="s">
        <v>101</v>
      </c>
    </row>
    <row r="139" spans="10:11" x14ac:dyDescent="0.25">
      <c r="J139" s="1" t="s">
        <v>102</v>
      </c>
      <c r="K139" s="1" t="s">
        <v>103</v>
      </c>
    </row>
    <row r="140" spans="10:11" x14ac:dyDescent="0.25">
      <c r="J140" s="1" t="s">
        <v>104</v>
      </c>
      <c r="K140" s="1" t="s">
        <v>105</v>
      </c>
    </row>
    <row r="141" spans="10:11" x14ac:dyDescent="0.25">
      <c r="J141" s="1" t="s">
        <v>106</v>
      </c>
      <c r="K141" s="1" t="s">
        <v>107</v>
      </c>
    </row>
    <row r="142" spans="10:11" x14ac:dyDescent="0.25">
      <c r="J142" s="1" t="s">
        <v>108</v>
      </c>
      <c r="K142" s="1" t="s">
        <v>109</v>
      </c>
    </row>
    <row r="143" spans="10:11" x14ac:dyDescent="0.25">
      <c r="J143" s="1" t="s">
        <v>110</v>
      </c>
      <c r="K143" s="1" t="s">
        <v>111</v>
      </c>
    </row>
    <row r="144" spans="10:11" x14ac:dyDescent="0.25">
      <c r="J144" s="1" t="s">
        <v>112</v>
      </c>
      <c r="K144" s="1" t="s">
        <v>113</v>
      </c>
    </row>
    <row r="145" spans="10:11" x14ac:dyDescent="0.25">
      <c r="J145" s="1" t="s">
        <v>114</v>
      </c>
      <c r="K145" s="1" t="s">
        <v>115</v>
      </c>
    </row>
    <row r="146" spans="10:11" x14ac:dyDescent="0.25">
      <c r="J146" s="1" t="s">
        <v>116</v>
      </c>
      <c r="K146" s="1" t="s">
        <v>117</v>
      </c>
    </row>
    <row r="147" spans="10:11" x14ac:dyDescent="0.25">
      <c r="J147" s="1" t="s">
        <v>118</v>
      </c>
      <c r="K147" s="1" t="s">
        <v>119</v>
      </c>
    </row>
    <row r="148" spans="10:11" x14ac:dyDescent="0.25">
      <c r="J148" s="1" t="s">
        <v>120</v>
      </c>
      <c r="K148" s="1" t="s">
        <v>121</v>
      </c>
    </row>
    <row r="149" spans="10:11" x14ac:dyDescent="0.25">
      <c r="J149" s="1" t="s">
        <v>122</v>
      </c>
      <c r="K149" s="1" t="s">
        <v>123</v>
      </c>
    </row>
    <row r="150" spans="10:11" x14ac:dyDescent="0.25">
      <c r="J150" s="1" t="s">
        <v>124</v>
      </c>
      <c r="K150" s="1" t="s">
        <v>125</v>
      </c>
    </row>
    <row r="151" spans="10:11" x14ac:dyDescent="0.25">
      <c r="J151" s="1" t="s">
        <v>126</v>
      </c>
      <c r="K151" s="1" t="s">
        <v>127</v>
      </c>
    </row>
    <row r="152" spans="10:11" x14ac:dyDescent="0.25">
      <c r="J152" s="1" t="s">
        <v>128</v>
      </c>
      <c r="K152" s="1" t="s">
        <v>129</v>
      </c>
    </row>
    <row r="153" spans="10:11" x14ac:dyDescent="0.25">
      <c r="J153" s="1" t="s">
        <v>130</v>
      </c>
      <c r="K153" s="1" t="s">
        <v>131</v>
      </c>
    </row>
    <row r="154" spans="10:11" x14ac:dyDescent="0.25">
      <c r="J154" s="1" t="s">
        <v>132</v>
      </c>
      <c r="K154" s="1" t="s">
        <v>133</v>
      </c>
    </row>
    <row r="155" spans="10:11" x14ac:dyDescent="0.25">
      <c r="J155" s="1" t="s">
        <v>134</v>
      </c>
      <c r="K155" s="1" t="s">
        <v>135</v>
      </c>
    </row>
    <row r="156" spans="10:11" x14ac:dyDescent="0.25">
      <c r="J156" s="1" t="s">
        <v>136</v>
      </c>
      <c r="K156" s="1" t="s">
        <v>51</v>
      </c>
    </row>
    <row r="157" spans="10:11" x14ac:dyDescent="0.25">
      <c r="J157" s="1" t="s">
        <v>52</v>
      </c>
      <c r="K157" s="1" t="s">
        <v>53</v>
      </c>
    </row>
    <row r="158" spans="10:11" x14ac:dyDescent="0.25">
      <c r="J158" s="1" t="s">
        <v>54</v>
      </c>
      <c r="K158" s="1" t="s">
        <v>55</v>
      </c>
    </row>
    <row r="159" spans="10:11" x14ac:dyDescent="0.25">
      <c r="J159" s="1" t="s">
        <v>56</v>
      </c>
      <c r="K159" s="1" t="s">
        <v>57</v>
      </c>
    </row>
    <row r="160" spans="10:11" x14ac:dyDescent="0.25">
      <c r="J160" s="1" t="s">
        <v>58</v>
      </c>
      <c r="K160" s="1" t="s">
        <v>59</v>
      </c>
    </row>
    <row r="161" spans="10:11" x14ac:dyDescent="0.25">
      <c r="J161" s="1" t="s">
        <v>60</v>
      </c>
      <c r="K161" s="1" t="s">
        <v>61</v>
      </c>
    </row>
    <row r="162" spans="10:11" x14ac:dyDescent="0.25">
      <c r="J162" s="1" t="s">
        <v>62</v>
      </c>
      <c r="K162" s="1" t="s">
        <v>63</v>
      </c>
    </row>
    <row r="163" spans="10:11" x14ac:dyDescent="0.25">
      <c r="J163" s="1" t="s">
        <v>196</v>
      </c>
      <c r="K163" s="1" t="s">
        <v>197</v>
      </c>
    </row>
    <row r="164" spans="10:11" x14ac:dyDescent="0.25">
      <c r="J164" s="1" t="s">
        <v>48</v>
      </c>
      <c r="K164" s="1" t="s">
        <v>49</v>
      </c>
    </row>
    <row r="165" spans="10:11" x14ac:dyDescent="0.25">
      <c r="J165" s="1" t="s">
        <v>50</v>
      </c>
      <c r="K165" s="1" t="s">
        <v>137</v>
      </c>
    </row>
    <row r="166" spans="10:11" x14ac:dyDescent="0.25">
      <c r="J166" s="1" t="s">
        <v>138</v>
      </c>
      <c r="K166" s="1" t="s">
        <v>139</v>
      </c>
    </row>
    <row r="167" spans="10:11" x14ac:dyDescent="0.25">
      <c r="J167" s="1" t="s">
        <v>140</v>
      </c>
      <c r="K167" s="1" t="s">
        <v>141</v>
      </c>
    </row>
    <row r="168" spans="10:11" x14ac:dyDescent="0.25">
      <c r="J168" s="1" t="s">
        <v>142</v>
      </c>
      <c r="K168" s="1" t="s">
        <v>143</v>
      </c>
    </row>
    <row r="169" spans="10:11" x14ac:dyDescent="0.25">
      <c r="J169" s="1" t="s">
        <v>144</v>
      </c>
      <c r="K169" s="1" t="s">
        <v>145</v>
      </c>
    </row>
    <row r="170" spans="10:11" x14ac:dyDescent="0.25">
      <c r="J170" s="1" t="s">
        <v>146</v>
      </c>
      <c r="K170" s="1" t="s">
        <v>147</v>
      </c>
    </row>
    <row r="171" spans="10:11" x14ac:dyDescent="0.25">
      <c r="J171" s="1" t="s">
        <v>148</v>
      </c>
      <c r="K171" s="1" t="s">
        <v>149</v>
      </c>
    </row>
    <row r="172" spans="10:11" x14ac:dyDescent="0.25">
      <c r="J172" s="1" t="s">
        <v>150</v>
      </c>
      <c r="K172" s="1" t="s">
        <v>151</v>
      </c>
    </row>
  </sheetData>
  <sheetProtection selectLockedCells="1"/>
  <dataConsolidate/>
  <phoneticPr fontId="0" type="noConversion"/>
  <hyperlinks>
    <hyperlink ref="K23" r:id="rId1" display="http://www.xe.com/euro.htm"/>
    <hyperlink ref="K81" location="cfa" display="cfa"/>
  </hyperlinks>
  <pageMargins left="0.7" right="0.7" top="0.75" bottom="0.75" header="0.3" footer="0.3"/>
  <pageSetup paperSize="9" orientation="portrait" verticalDpi="18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K23"/>
  <sheetViews>
    <sheetView showGridLines="0" topLeftCell="D1" workbookViewId="0">
      <selection sqref="A1:C1048576"/>
    </sheetView>
  </sheetViews>
  <sheetFormatPr defaultRowHeight="15" x14ac:dyDescent="0.25"/>
  <cols>
    <col min="1" max="3" width="0" hidden="1" customWidth="1"/>
    <col min="4" max="4" width="40.7109375" customWidth="1"/>
    <col min="6" max="6" width="20.7109375" customWidth="1"/>
  </cols>
  <sheetData>
    <row r="1" spans="1:11" ht="35.1" customHeight="1" x14ac:dyDescent="0.25">
      <c r="A1" s="25" t="s">
        <v>1950</v>
      </c>
      <c r="E1" s="102" t="s">
        <v>2101</v>
      </c>
      <c r="F1" s="103"/>
      <c r="G1" s="103"/>
      <c r="H1" s="103"/>
      <c r="I1" s="103"/>
      <c r="J1" s="103"/>
      <c r="K1" s="103"/>
    </row>
    <row r="4" spans="1:11" ht="18.75" x14ac:dyDescent="0.25">
      <c r="D4" s="112" t="s">
        <v>2162</v>
      </c>
      <c r="E4" s="113"/>
      <c r="F4" s="113"/>
      <c r="G4" s="113"/>
      <c r="H4" s="114"/>
    </row>
    <row r="7" spans="1:11" x14ac:dyDescent="0.25">
      <c r="A7" s="33"/>
      <c r="B7" s="33"/>
      <c r="C7" s="33" t="s">
        <v>862</v>
      </c>
      <c r="D7" s="33"/>
      <c r="E7" s="33"/>
      <c r="F7" s="33"/>
      <c r="G7" s="33"/>
      <c r="H7" s="33"/>
    </row>
    <row r="8" spans="1:11" hidden="1" x14ac:dyDescent="0.25">
      <c r="A8" s="33"/>
      <c r="B8" s="33"/>
      <c r="C8" s="33"/>
      <c r="D8" s="33"/>
      <c r="E8" s="33" t="s">
        <v>405</v>
      </c>
      <c r="F8" s="33"/>
      <c r="G8" s="33"/>
      <c r="H8" s="33"/>
    </row>
    <row r="9" spans="1:11" hidden="1" x14ac:dyDescent="0.25">
      <c r="A9" s="33"/>
      <c r="B9" s="33"/>
      <c r="C9" s="33"/>
      <c r="D9" s="33"/>
      <c r="E9" s="33"/>
      <c r="F9" s="33"/>
      <c r="G9" s="33"/>
      <c r="H9" s="33"/>
    </row>
    <row r="10" spans="1:11" hidden="1" x14ac:dyDescent="0.25">
      <c r="A10" s="33"/>
      <c r="B10" s="33"/>
      <c r="C10" s="33" t="s">
        <v>361</v>
      </c>
      <c r="D10" s="33" t="s">
        <v>365</v>
      </c>
      <c r="E10" s="33" t="s">
        <v>365</v>
      </c>
      <c r="F10" s="33"/>
      <c r="G10" s="33" t="s">
        <v>360</v>
      </c>
      <c r="H10" s="33" t="s">
        <v>362</v>
      </c>
    </row>
    <row r="11" spans="1:11" x14ac:dyDescent="0.25">
      <c r="A11" s="33"/>
      <c r="B11" s="33"/>
      <c r="C11" s="33" t="s">
        <v>366</v>
      </c>
      <c r="D11" s="106" t="s">
        <v>1901</v>
      </c>
      <c r="E11" s="107"/>
      <c r="F11" s="108"/>
      <c r="H11" s="33"/>
    </row>
    <row r="12" spans="1:11" x14ac:dyDescent="0.25">
      <c r="A12" s="33"/>
      <c r="B12" s="33"/>
      <c r="C12" s="33" t="s">
        <v>365</v>
      </c>
      <c r="D12" s="104" t="s">
        <v>863</v>
      </c>
      <c r="E12" s="104"/>
      <c r="F12" s="56" t="s">
        <v>1055</v>
      </c>
      <c r="H12" s="33"/>
    </row>
    <row r="13" spans="1:11" x14ac:dyDescent="0.25">
      <c r="A13" s="33" t="s">
        <v>405</v>
      </c>
      <c r="B13" s="33"/>
      <c r="C13" s="33" t="s">
        <v>365</v>
      </c>
      <c r="D13" s="105"/>
      <c r="E13" s="105"/>
      <c r="F13" s="56" t="s">
        <v>403</v>
      </c>
      <c r="H13" s="33"/>
    </row>
    <row r="14" spans="1:11" x14ac:dyDescent="0.25">
      <c r="A14" s="33"/>
      <c r="B14" s="33"/>
      <c r="C14" s="33" t="s">
        <v>360</v>
      </c>
      <c r="H14" s="33"/>
    </row>
    <row r="15" spans="1:11" x14ac:dyDescent="0.25">
      <c r="A15" s="33" t="s">
        <v>431</v>
      </c>
      <c r="B15" s="33" t="s">
        <v>868</v>
      </c>
      <c r="C15" s="33"/>
      <c r="D15" s="94" t="s">
        <v>1661</v>
      </c>
      <c r="E15" s="58" t="s">
        <v>448</v>
      </c>
      <c r="F15" s="43">
        <f>F16+F17</f>
        <v>0</v>
      </c>
      <c r="H15" s="33"/>
    </row>
    <row r="16" spans="1:11" x14ac:dyDescent="0.25">
      <c r="A16" s="33" t="s">
        <v>431</v>
      </c>
      <c r="B16" s="33" t="s">
        <v>869</v>
      </c>
      <c r="C16" s="33"/>
      <c r="D16" s="54" t="s">
        <v>1844</v>
      </c>
      <c r="E16" s="58" t="s">
        <v>449</v>
      </c>
      <c r="F16" s="44"/>
      <c r="H16" s="33"/>
    </row>
    <row r="17" spans="1:8" x14ac:dyDescent="0.25">
      <c r="A17" s="33" t="s">
        <v>431</v>
      </c>
      <c r="B17" s="33" t="s">
        <v>1392</v>
      </c>
      <c r="C17" s="33"/>
      <c r="D17" s="67" t="s">
        <v>2016</v>
      </c>
      <c r="E17" s="58" t="s">
        <v>450</v>
      </c>
      <c r="F17" s="44"/>
      <c r="H17" s="33"/>
    </row>
    <row r="18" spans="1:8" x14ac:dyDescent="0.25">
      <c r="A18" s="33" t="s">
        <v>864</v>
      </c>
      <c r="B18" s="33" t="s">
        <v>870</v>
      </c>
      <c r="C18" s="33"/>
      <c r="D18" s="53" t="s">
        <v>1663</v>
      </c>
      <c r="E18" s="58" t="s">
        <v>451</v>
      </c>
      <c r="F18" s="44"/>
      <c r="H18" s="33"/>
    </row>
    <row r="19" spans="1:8" x14ac:dyDescent="0.25">
      <c r="A19" s="33" t="s">
        <v>865</v>
      </c>
      <c r="B19" s="33" t="s">
        <v>870</v>
      </c>
      <c r="C19" s="33"/>
      <c r="D19" s="53" t="s">
        <v>1664</v>
      </c>
      <c r="E19" s="58" t="s">
        <v>452</v>
      </c>
      <c r="F19" s="44"/>
      <c r="H19" s="33"/>
    </row>
    <row r="20" spans="1:8" x14ac:dyDescent="0.25">
      <c r="A20" s="33" t="s">
        <v>866</v>
      </c>
      <c r="B20" s="33" t="s">
        <v>870</v>
      </c>
      <c r="C20" s="33"/>
      <c r="D20" s="53" t="s">
        <v>806</v>
      </c>
      <c r="E20" s="58" t="s">
        <v>453</v>
      </c>
      <c r="F20" s="44"/>
      <c r="H20" s="33"/>
    </row>
    <row r="21" spans="1:8" x14ac:dyDescent="0.25">
      <c r="A21" s="33" t="s">
        <v>867</v>
      </c>
      <c r="B21" s="33" t="s">
        <v>870</v>
      </c>
      <c r="C21" s="33"/>
      <c r="D21" s="94" t="s">
        <v>1662</v>
      </c>
      <c r="E21" s="58" t="s">
        <v>454</v>
      </c>
      <c r="F21" s="43">
        <f>F15+F18+F19+F20</f>
        <v>0</v>
      </c>
      <c r="H21" s="33"/>
    </row>
    <row r="22" spans="1:8" x14ac:dyDescent="0.25">
      <c r="A22" s="33"/>
      <c r="B22" s="33"/>
      <c r="C22" s="33" t="s">
        <v>360</v>
      </c>
      <c r="H22" s="33"/>
    </row>
    <row r="23" spans="1:8" x14ac:dyDescent="0.25">
      <c r="A23" s="33"/>
      <c r="B23" s="33"/>
      <c r="C23" s="33" t="s">
        <v>363</v>
      </c>
      <c r="D23" s="33"/>
      <c r="E23" s="33"/>
      <c r="F23" s="33"/>
      <c r="G23" s="33"/>
      <c r="H23" s="33" t="s">
        <v>364</v>
      </c>
    </row>
  </sheetData>
  <mergeCells count="5">
    <mergeCell ref="E12:E13"/>
    <mergeCell ref="D12:D13"/>
    <mergeCell ref="D11:F11"/>
    <mergeCell ref="E1:K1"/>
    <mergeCell ref="D4:H4"/>
  </mergeCells>
  <dataValidations count="1">
    <dataValidation type="decimal" allowBlank="1" showInputMessage="1" showErrorMessage="1" errorTitle="Input Error" error="Please enter a non-negative value between 0 and 999999999999999" sqref="F15:F21">
      <formula1>0</formula1>
      <formula2>999999999999999</formula2>
    </dataValidation>
  </dataValidation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K44"/>
  <sheetViews>
    <sheetView showGridLines="0" topLeftCell="D1" workbookViewId="0">
      <selection sqref="A1:C1048576"/>
    </sheetView>
  </sheetViews>
  <sheetFormatPr defaultRowHeight="15" x14ac:dyDescent="0.25"/>
  <cols>
    <col min="1" max="3" width="0" hidden="1" customWidth="1"/>
    <col min="4" max="4" width="50.140625" customWidth="1"/>
    <col min="5" max="5" width="10" customWidth="1"/>
    <col min="6" max="6" width="20.7109375" customWidth="1"/>
  </cols>
  <sheetData>
    <row r="1" spans="1:11" ht="35.1" customHeight="1" x14ac:dyDescent="0.25">
      <c r="A1" s="25" t="s">
        <v>1951</v>
      </c>
      <c r="E1" s="102" t="s">
        <v>2102</v>
      </c>
      <c r="F1" s="103"/>
      <c r="G1" s="103"/>
      <c r="H1" s="103"/>
      <c r="I1" s="103"/>
      <c r="J1" s="103"/>
      <c r="K1" s="103"/>
    </row>
    <row r="4" spans="1:11" ht="18.75" x14ac:dyDescent="0.25">
      <c r="D4" s="112" t="s">
        <v>2162</v>
      </c>
      <c r="E4" s="113"/>
      <c r="F4" s="113"/>
      <c r="G4" s="113"/>
      <c r="H4" s="114"/>
    </row>
    <row r="7" spans="1:11" s="7" customFormat="1" x14ac:dyDescent="0.25">
      <c r="A7" s="35"/>
      <c r="B7" s="35"/>
      <c r="C7" s="35" t="s">
        <v>871</v>
      </c>
      <c r="D7" s="35"/>
      <c r="E7" s="35"/>
      <c r="F7" s="35"/>
      <c r="G7" s="35"/>
      <c r="H7" s="35"/>
    </row>
    <row r="8" spans="1:11" s="7" customFormat="1" hidden="1" x14ac:dyDescent="0.25">
      <c r="A8" s="35"/>
      <c r="B8" s="35"/>
      <c r="C8" s="35"/>
      <c r="D8" s="35"/>
      <c r="E8" s="35" t="s">
        <v>405</v>
      </c>
      <c r="F8" s="35"/>
      <c r="G8" s="35"/>
      <c r="H8" s="35"/>
    </row>
    <row r="9" spans="1:11" s="7" customFormat="1" hidden="1" x14ac:dyDescent="0.25">
      <c r="A9" s="35"/>
      <c r="B9" s="35"/>
      <c r="C9" s="35"/>
      <c r="D9" s="35"/>
      <c r="E9" s="35"/>
      <c r="F9" s="35"/>
      <c r="G9" s="35"/>
      <c r="H9" s="35"/>
    </row>
    <row r="10" spans="1:11" s="7" customFormat="1" hidden="1" x14ac:dyDescent="0.25">
      <c r="A10" s="35"/>
      <c r="B10" s="35"/>
      <c r="C10" s="35" t="s">
        <v>361</v>
      </c>
      <c r="D10" s="35" t="s">
        <v>365</v>
      </c>
      <c r="E10" s="35" t="s">
        <v>365</v>
      </c>
      <c r="F10" s="35"/>
      <c r="G10" s="35" t="s">
        <v>360</v>
      </c>
      <c r="H10" s="35" t="s">
        <v>362</v>
      </c>
    </row>
    <row r="11" spans="1:11" s="7" customFormat="1" x14ac:dyDescent="0.25">
      <c r="A11" s="35"/>
      <c r="B11" s="35"/>
      <c r="C11" s="35" t="s">
        <v>366</v>
      </c>
      <c r="D11" s="138" t="s">
        <v>1902</v>
      </c>
      <c r="E11" s="139"/>
      <c r="F11" s="140"/>
      <c r="H11" s="35"/>
    </row>
    <row r="12" spans="1:11" s="7" customFormat="1" ht="45" x14ac:dyDescent="0.25">
      <c r="A12" s="35"/>
      <c r="B12" s="35"/>
      <c r="C12" s="35" t="s">
        <v>365</v>
      </c>
      <c r="D12" s="104" t="s">
        <v>880</v>
      </c>
      <c r="E12" s="104"/>
      <c r="F12" s="56" t="s">
        <v>1395</v>
      </c>
      <c r="H12" s="35"/>
    </row>
    <row r="13" spans="1:11" s="7" customFormat="1" x14ac:dyDescent="0.25">
      <c r="A13" s="35" t="s">
        <v>405</v>
      </c>
      <c r="B13" s="35"/>
      <c r="C13" s="35" t="s">
        <v>365</v>
      </c>
      <c r="D13" s="105"/>
      <c r="E13" s="105"/>
      <c r="F13" s="56" t="s">
        <v>403</v>
      </c>
      <c r="H13" s="35"/>
    </row>
    <row r="14" spans="1:11" s="7" customFormat="1" x14ac:dyDescent="0.25">
      <c r="A14" s="35"/>
      <c r="B14" s="35"/>
      <c r="C14" s="35" t="s">
        <v>360</v>
      </c>
      <c r="H14" s="35"/>
    </row>
    <row r="15" spans="1:11" s="7" customFormat="1" x14ac:dyDescent="0.25">
      <c r="A15" s="35" t="s">
        <v>717</v>
      </c>
      <c r="B15" s="35" t="s">
        <v>882</v>
      </c>
      <c r="C15" s="35"/>
      <c r="D15" s="96" t="s">
        <v>872</v>
      </c>
      <c r="E15" s="58" t="s">
        <v>448</v>
      </c>
      <c r="F15" s="43">
        <f>DNBS01PART9C!F21</f>
        <v>0</v>
      </c>
      <c r="H15" s="35"/>
    </row>
    <row r="16" spans="1:11" s="7" customFormat="1" ht="30" x14ac:dyDescent="0.25">
      <c r="A16" s="35" t="s">
        <v>717</v>
      </c>
      <c r="B16" s="35" t="s">
        <v>883</v>
      </c>
      <c r="C16" s="35"/>
      <c r="D16" s="53" t="s">
        <v>877</v>
      </c>
      <c r="E16" s="58" t="s">
        <v>449</v>
      </c>
      <c r="F16" s="44"/>
      <c r="H16" s="35"/>
    </row>
    <row r="17" spans="1:8" s="7" customFormat="1" x14ac:dyDescent="0.25">
      <c r="A17" s="35" t="s">
        <v>717</v>
      </c>
      <c r="B17" s="35" t="s">
        <v>881</v>
      </c>
      <c r="C17" s="35"/>
      <c r="D17" s="53" t="s">
        <v>873</v>
      </c>
      <c r="E17" s="58" t="s">
        <v>450</v>
      </c>
      <c r="F17" s="44"/>
      <c r="H17" s="35"/>
    </row>
    <row r="18" spans="1:8" x14ac:dyDescent="0.25">
      <c r="A18" s="33" t="s">
        <v>635</v>
      </c>
      <c r="B18" s="33" t="s">
        <v>884</v>
      </c>
      <c r="C18" s="33"/>
      <c r="D18" s="53" t="s">
        <v>874</v>
      </c>
      <c r="E18" s="58" t="s">
        <v>451</v>
      </c>
      <c r="F18" s="44"/>
      <c r="H18" s="33"/>
    </row>
    <row r="19" spans="1:8" ht="30" x14ac:dyDescent="0.25">
      <c r="A19" s="33" t="s">
        <v>635</v>
      </c>
      <c r="B19" s="33" t="s">
        <v>885</v>
      </c>
      <c r="C19" s="33"/>
      <c r="D19" s="53" t="s">
        <v>878</v>
      </c>
      <c r="E19" s="58" t="s">
        <v>452</v>
      </c>
      <c r="F19" s="44"/>
      <c r="H19" s="33"/>
    </row>
    <row r="20" spans="1:8" x14ac:dyDescent="0.25">
      <c r="A20" s="33" t="s">
        <v>635</v>
      </c>
      <c r="B20" s="33" t="s">
        <v>886</v>
      </c>
      <c r="C20" s="33"/>
      <c r="D20" s="53" t="s">
        <v>873</v>
      </c>
      <c r="E20" s="58" t="s">
        <v>453</v>
      </c>
      <c r="F20" s="44"/>
      <c r="H20" s="33"/>
    </row>
    <row r="21" spans="1:8" x14ac:dyDescent="0.25">
      <c r="A21" s="33" t="s">
        <v>671</v>
      </c>
      <c r="B21" s="33" t="s">
        <v>887</v>
      </c>
      <c r="C21" s="33"/>
      <c r="D21" s="53" t="s">
        <v>875</v>
      </c>
      <c r="E21" s="58" t="s">
        <v>454</v>
      </c>
      <c r="F21" s="44"/>
      <c r="H21" s="33"/>
    </row>
    <row r="22" spans="1:8" ht="30" x14ac:dyDescent="0.25">
      <c r="A22" s="33" t="s">
        <v>671</v>
      </c>
      <c r="B22" s="33" t="s">
        <v>888</v>
      </c>
      <c r="C22" s="33"/>
      <c r="D22" s="53" t="s">
        <v>879</v>
      </c>
      <c r="E22" s="58" t="s">
        <v>455</v>
      </c>
      <c r="F22" s="44"/>
      <c r="H22" s="33"/>
    </row>
    <row r="23" spans="1:8" x14ac:dyDescent="0.25">
      <c r="A23" s="33" t="s">
        <v>671</v>
      </c>
      <c r="B23" s="33" t="s">
        <v>889</v>
      </c>
      <c r="C23" s="33"/>
      <c r="D23" s="53" t="s">
        <v>876</v>
      </c>
      <c r="E23" s="58" t="s">
        <v>456</v>
      </c>
      <c r="F23" s="44"/>
      <c r="H23" s="33"/>
    </row>
    <row r="24" spans="1:8" x14ac:dyDescent="0.25">
      <c r="A24" s="33"/>
      <c r="B24" s="33"/>
      <c r="C24" s="33" t="s">
        <v>360</v>
      </c>
      <c r="H24" s="33"/>
    </row>
    <row r="25" spans="1:8" x14ac:dyDescent="0.25">
      <c r="A25" s="33"/>
      <c r="B25" s="33"/>
      <c r="C25" s="33" t="s">
        <v>363</v>
      </c>
      <c r="D25" s="33"/>
      <c r="E25" s="33"/>
      <c r="F25" s="33"/>
      <c r="G25" s="33"/>
      <c r="H25" s="33" t="s">
        <v>364</v>
      </c>
    </row>
    <row r="29" spans="1:8" s="7" customFormat="1" x14ac:dyDescent="0.25">
      <c r="A29" s="35"/>
      <c r="B29" s="35"/>
      <c r="C29" s="35" t="s">
        <v>1802</v>
      </c>
      <c r="D29" s="35"/>
      <c r="E29" s="35"/>
      <c r="F29" s="35"/>
      <c r="G29" s="35"/>
      <c r="H29" s="35"/>
    </row>
    <row r="30" spans="1:8" s="7" customFormat="1" hidden="1" x14ac:dyDescent="0.25">
      <c r="A30" s="35"/>
      <c r="B30" s="35"/>
      <c r="C30" s="35"/>
      <c r="D30" s="35"/>
      <c r="E30" s="35" t="s">
        <v>405</v>
      </c>
      <c r="F30" s="35"/>
      <c r="G30" s="35"/>
      <c r="H30" s="35"/>
    </row>
    <row r="31" spans="1:8" s="7" customFormat="1" hidden="1" x14ac:dyDescent="0.25">
      <c r="A31" s="35"/>
      <c r="B31" s="35"/>
      <c r="C31" s="35"/>
      <c r="D31" s="35"/>
      <c r="E31" s="35"/>
      <c r="F31" s="35"/>
      <c r="G31" s="35"/>
      <c r="H31" s="35"/>
    </row>
    <row r="32" spans="1:8" s="7" customFormat="1" hidden="1" x14ac:dyDescent="0.25">
      <c r="A32" s="35"/>
      <c r="B32" s="35"/>
      <c r="C32" s="35" t="s">
        <v>361</v>
      </c>
      <c r="D32" s="35" t="s">
        <v>365</v>
      </c>
      <c r="E32" s="35" t="s">
        <v>365</v>
      </c>
      <c r="F32" s="35"/>
      <c r="G32" s="35" t="s">
        <v>360</v>
      </c>
      <c r="H32" s="35" t="s">
        <v>362</v>
      </c>
    </row>
    <row r="33" spans="1:8" s="7" customFormat="1" ht="30.75" customHeight="1" x14ac:dyDescent="0.25">
      <c r="A33" s="35"/>
      <c r="B33" s="35"/>
      <c r="C33" s="35" t="s">
        <v>366</v>
      </c>
      <c r="D33" s="141" t="s">
        <v>1903</v>
      </c>
      <c r="E33" s="142"/>
      <c r="F33" s="143"/>
      <c r="H33" s="35"/>
    </row>
    <row r="34" spans="1:8" s="7" customFormat="1" ht="30" x14ac:dyDescent="0.25">
      <c r="A34" s="35"/>
      <c r="B34" s="35"/>
      <c r="C34" s="35" t="s">
        <v>365</v>
      </c>
      <c r="D34" s="104" t="s">
        <v>880</v>
      </c>
      <c r="E34" s="104"/>
      <c r="F34" s="56" t="s">
        <v>1419</v>
      </c>
      <c r="H34" s="35"/>
    </row>
    <row r="35" spans="1:8" s="7" customFormat="1" x14ac:dyDescent="0.25">
      <c r="A35" s="35" t="s">
        <v>405</v>
      </c>
      <c r="B35" s="35"/>
      <c r="C35" s="35" t="s">
        <v>365</v>
      </c>
      <c r="D35" s="105"/>
      <c r="E35" s="105"/>
      <c r="F35" s="56" t="s">
        <v>715</v>
      </c>
      <c r="H35" s="35"/>
    </row>
    <row r="36" spans="1:8" s="7" customFormat="1" x14ac:dyDescent="0.25">
      <c r="A36" s="35"/>
      <c r="B36" s="35"/>
      <c r="C36" s="35" t="s">
        <v>360</v>
      </c>
      <c r="H36" s="35"/>
    </row>
    <row r="37" spans="1:8" s="7" customFormat="1" x14ac:dyDescent="0.25">
      <c r="A37" s="35"/>
      <c r="B37" s="35"/>
      <c r="C37" s="35"/>
      <c r="D37" s="94" t="s">
        <v>890</v>
      </c>
      <c r="E37" s="68"/>
      <c r="F37" s="5"/>
      <c r="H37" s="35"/>
    </row>
    <row r="38" spans="1:8" s="7" customFormat="1" x14ac:dyDescent="0.25">
      <c r="A38" s="35" t="s">
        <v>605</v>
      </c>
      <c r="B38" s="35" t="s">
        <v>888</v>
      </c>
      <c r="C38" s="35"/>
      <c r="D38" s="53" t="s">
        <v>1401</v>
      </c>
      <c r="E38" s="58" t="s">
        <v>457</v>
      </c>
      <c r="F38" s="44"/>
      <c r="H38" s="35"/>
    </row>
    <row r="39" spans="1:8" s="7" customFormat="1" x14ac:dyDescent="0.25">
      <c r="A39" s="35" t="s">
        <v>605</v>
      </c>
      <c r="B39" s="35" t="s">
        <v>889</v>
      </c>
      <c r="C39" s="35"/>
      <c r="D39" s="53" t="s">
        <v>891</v>
      </c>
      <c r="E39" s="58" t="s">
        <v>458</v>
      </c>
      <c r="F39" s="44"/>
      <c r="H39" s="35"/>
    </row>
    <row r="40" spans="1:8" x14ac:dyDescent="0.25">
      <c r="A40" s="33"/>
      <c r="B40" s="33"/>
      <c r="C40" s="33"/>
      <c r="D40" s="94" t="s">
        <v>892</v>
      </c>
      <c r="E40" s="68"/>
      <c r="F40" s="5"/>
      <c r="H40" s="33"/>
    </row>
    <row r="41" spans="1:8" x14ac:dyDescent="0.25">
      <c r="A41" s="33" t="s">
        <v>674</v>
      </c>
      <c r="B41" s="33" t="s">
        <v>888</v>
      </c>
      <c r="C41" s="33"/>
      <c r="D41" s="53" t="s">
        <v>893</v>
      </c>
      <c r="E41" s="58" t="s">
        <v>459</v>
      </c>
      <c r="F41" s="44"/>
      <c r="H41" s="33"/>
    </row>
    <row r="42" spans="1:8" x14ac:dyDescent="0.25">
      <c r="A42" s="33" t="s">
        <v>674</v>
      </c>
      <c r="B42" s="33" t="s">
        <v>889</v>
      </c>
      <c r="C42" s="33"/>
      <c r="D42" s="53" t="s">
        <v>894</v>
      </c>
      <c r="E42" s="58" t="s">
        <v>460</v>
      </c>
      <c r="F42" s="44"/>
      <c r="H42" s="33"/>
    </row>
    <row r="43" spans="1:8" x14ac:dyDescent="0.25">
      <c r="A43" s="33"/>
      <c r="B43" s="33"/>
      <c r="C43" s="33" t="s">
        <v>360</v>
      </c>
      <c r="H43" s="33"/>
    </row>
    <row r="44" spans="1:8" x14ac:dyDescent="0.25">
      <c r="A44" s="33"/>
      <c r="B44" s="33"/>
      <c r="C44" s="33" t="s">
        <v>363</v>
      </c>
      <c r="D44" s="33"/>
      <c r="E44" s="33"/>
      <c r="F44" s="33"/>
      <c r="G44" s="33"/>
      <c r="H44" s="33" t="s">
        <v>364</v>
      </c>
    </row>
  </sheetData>
  <mergeCells count="8">
    <mergeCell ref="E1:K1"/>
    <mergeCell ref="E12:E13"/>
    <mergeCell ref="D12:D13"/>
    <mergeCell ref="D11:F11"/>
    <mergeCell ref="E34:E35"/>
    <mergeCell ref="D34:D35"/>
    <mergeCell ref="D33:F33"/>
    <mergeCell ref="D4:H4"/>
  </mergeCells>
  <dataValidations count="1">
    <dataValidation type="decimal" allowBlank="1" showInputMessage="1" showErrorMessage="1" errorTitle="Input Error" error="Please enter a non-negative value between 0 and 999999999999999" sqref="F41:F42 F38:F39 F15:F23">
      <formula1>0</formula1>
      <formula2>999999999999999</formula2>
    </dataValidation>
  </dataValidation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G57"/>
  <sheetViews>
    <sheetView showGridLines="0" topLeftCell="Y1" workbookViewId="0">
      <selection activeCell="AD13" sqref="AD13"/>
    </sheetView>
  </sheetViews>
  <sheetFormatPr defaultRowHeight="15" x14ac:dyDescent="0.25"/>
  <cols>
    <col min="1" max="3" width="0" hidden="1" customWidth="1"/>
    <col min="4" max="4" width="54.7109375" bestFit="1" customWidth="1"/>
    <col min="6" max="31" width="20.7109375" customWidth="1"/>
  </cols>
  <sheetData>
    <row r="1" spans="1:33" ht="35.1" customHeight="1" x14ac:dyDescent="0.25">
      <c r="A1" s="25" t="s">
        <v>1952</v>
      </c>
      <c r="E1" s="102" t="s">
        <v>2103</v>
      </c>
      <c r="F1" s="103"/>
      <c r="G1" s="103"/>
      <c r="H1" s="103"/>
      <c r="I1" s="103"/>
      <c r="J1" s="103"/>
      <c r="K1" s="103"/>
    </row>
    <row r="4" spans="1:33" ht="18.75" x14ac:dyDescent="0.25">
      <c r="D4" s="112" t="s">
        <v>2162</v>
      </c>
      <c r="E4" s="113"/>
      <c r="F4" s="113"/>
      <c r="G4" s="113"/>
      <c r="H4" s="114"/>
    </row>
    <row r="6" spans="1:33" s="23" customFormat="1" x14ac:dyDescent="0.25"/>
    <row r="7" spans="1:33" s="13" customFormat="1" x14ac:dyDescent="0.25"/>
    <row r="8" spans="1:33" s="13" customFormat="1" x14ac:dyDescent="0.25">
      <c r="A8" s="35"/>
      <c r="B8" s="35" t="b">
        <v>0</v>
      </c>
      <c r="C8" s="35" t="s">
        <v>1931</v>
      </c>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row>
    <row r="9" spans="1:33" s="13" customFormat="1" hidden="1" x14ac:dyDescent="0.25">
      <c r="A9" s="35"/>
      <c r="B9" s="35"/>
      <c r="C9" s="35"/>
      <c r="D9" s="35"/>
      <c r="E9" s="35" t="s">
        <v>405</v>
      </c>
      <c r="F9" s="35" t="s">
        <v>933</v>
      </c>
      <c r="G9" s="35" t="s">
        <v>717</v>
      </c>
      <c r="H9" s="35" t="s">
        <v>933</v>
      </c>
      <c r="I9" s="35" t="s">
        <v>717</v>
      </c>
      <c r="J9" s="35" t="s">
        <v>933</v>
      </c>
      <c r="K9" s="35" t="s">
        <v>717</v>
      </c>
      <c r="L9" s="35" t="s">
        <v>933</v>
      </c>
      <c r="M9" s="35" t="s">
        <v>717</v>
      </c>
      <c r="N9" s="35" t="s">
        <v>933</v>
      </c>
      <c r="O9" s="35" t="s">
        <v>717</v>
      </c>
      <c r="P9" s="35" t="s">
        <v>933</v>
      </c>
      <c r="Q9" s="35" t="s">
        <v>717</v>
      </c>
      <c r="R9" s="35" t="s">
        <v>933</v>
      </c>
      <c r="S9" s="35" t="s">
        <v>717</v>
      </c>
      <c r="T9" s="35" t="s">
        <v>1114</v>
      </c>
      <c r="U9" s="35" t="s">
        <v>933</v>
      </c>
      <c r="V9" s="35" t="s">
        <v>717</v>
      </c>
      <c r="W9" s="35" t="s">
        <v>717</v>
      </c>
      <c r="X9" s="35" t="s">
        <v>717</v>
      </c>
      <c r="Y9" s="35" t="s">
        <v>717</v>
      </c>
      <c r="Z9" s="35" t="s">
        <v>717</v>
      </c>
      <c r="AA9" s="35" t="s">
        <v>574</v>
      </c>
      <c r="AB9" s="35" t="s">
        <v>2001</v>
      </c>
      <c r="AC9" s="35" t="s">
        <v>2002</v>
      </c>
      <c r="AD9" s="35" t="s">
        <v>717</v>
      </c>
      <c r="AE9" s="35"/>
      <c r="AF9" s="35"/>
      <c r="AG9" s="35"/>
    </row>
    <row r="10" spans="1:33" s="13" customFormat="1" hidden="1" x14ac:dyDescent="0.25">
      <c r="A10" s="35"/>
      <c r="B10" s="35"/>
      <c r="C10" s="35"/>
      <c r="D10" s="35"/>
      <c r="E10" s="35"/>
      <c r="F10" s="35" t="s">
        <v>934</v>
      </c>
      <c r="G10" s="35" t="s">
        <v>934</v>
      </c>
      <c r="H10" s="35" t="s">
        <v>1923</v>
      </c>
      <c r="I10" s="35" t="s">
        <v>1923</v>
      </c>
      <c r="J10" s="35" t="s">
        <v>1924</v>
      </c>
      <c r="K10" s="35" t="s">
        <v>1924</v>
      </c>
      <c r="L10" s="35" t="s">
        <v>1925</v>
      </c>
      <c r="M10" s="35" t="s">
        <v>1925</v>
      </c>
      <c r="N10" s="35" t="s">
        <v>1926</v>
      </c>
      <c r="O10" s="35" t="s">
        <v>1926</v>
      </c>
      <c r="P10" s="35" t="s">
        <v>1927</v>
      </c>
      <c r="Q10" s="35" t="s">
        <v>1927</v>
      </c>
      <c r="R10" s="35" t="s">
        <v>1928</v>
      </c>
      <c r="S10" s="35" t="s">
        <v>1928</v>
      </c>
      <c r="T10" s="35" t="s">
        <v>1929</v>
      </c>
      <c r="U10" s="35" t="s">
        <v>1930</v>
      </c>
      <c r="V10" s="35" t="s">
        <v>1930</v>
      </c>
      <c r="W10" s="35" t="s">
        <v>974</v>
      </c>
      <c r="X10" s="35" t="s">
        <v>975</v>
      </c>
      <c r="Y10" s="35" t="s">
        <v>976</v>
      </c>
      <c r="Z10" s="35" t="s">
        <v>977</v>
      </c>
      <c r="AA10" s="35" t="s">
        <v>2003</v>
      </c>
      <c r="AB10" s="35" t="s">
        <v>2003</v>
      </c>
      <c r="AC10" s="35" t="s">
        <v>2003</v>
      </c>
      <c r="AD10" s="35" t="s">
        <v>978</v>
      </c>
      <c r="AE10" s="35"/>
      <c r="AF10" s="35"/>
      <c r="AG10" s="35"/>
    </row>
    <row r="11" spans="1:33" s="13" customFormat="1" hidden="1" x14ac:dyDescent="0.25">
      <c r="A11" s="35"/>
      <c r="B11" s="35"/>
      <c r="C11" s="35" t="s">
        <v>361</v>
      </c>
      <c r="D11" s="35" t="s">
        <v>365</v>
      </c>
      <c r="E11" s="35" t="s">
        <v>365</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t="s">
        <v>360</v>
      </c>
      <c r="AG11" s="35" t="s">
        <v>362</v>
      </c>
    </row>
    <row r="12" spans="1:33" s="27" customFormat="1" x14ac:dyDescent="0.25">
      <c r="A12" s="35"/>
      <c r="B12" s="35"/>
      <c r="C12" s="35" t="s">
        <v>366</v>
      </c>
      <c r="D12" s="138" t="s">
        <v>1904</v>
      </c>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40"/>
      <c r="AG12" s="35"/>
    </row>
    <row r="13" spans="1:33" s="13" customFormat="1" ht="90" x14ac:dyDescent="0.25">
      <c r="A13" s="35"/>
      <c r="B13" s="35"/>
      <c r="C13" s="35" t="s">
        <v>365</v>
      </c>
      <c r="D13" s="104" t="s">
        <v>901</v>
      </c>
      <c r="E13" s="104"/>
      <c r="F13" s="56" t="s">
        <v>895</v>
      </c>
      <c r="G13" s="56" t="s">
        <v>1909</v>
      </c>
      <c r="H13" s="56" t="s">
        <v>1910</v>
      </c>
      <c r="I13" s="56" t="s">
        <v>1911</v>
      </c>
      <c r="J13" s="56" t="s">
        <v>2017</v>
      </c>
      <c r="K13" s="56" t="s">
        <v>2018</v>
      </c>
      <c r="L13" s="56" t="s">
        <v>1912</v>
      </c>
      <c r="M13" s="56" t="s">
        <v>1913</v>
      </c>
      <c r="N13" s="56" t="s">
        <v>1914</v>
      </c>
      <c r="O13" s="56" t="s">
        <v>1915</v>
      </c>
      <c r="P13" s="56" t="s">
        <v>1916</v>
      </c>
      <c r="Q13" s="56" t="s">
        <v>1917</v>
      </c>
      <c r="R13" s="56" t="s">
        <v>1918</v>
      </c>
      <c r="S13" s="56" t="s">
        <v>1919</v>
      </c>
      <c r="T13" s="56" t="s">
        <v>1920</v>
      </c>
      <c r="U13" s="56" t="s">
        <v>1921</v>
      </c>
      <c r="V13" s="56" t="s">
        <v>1922</v>
      </c>
      <c r="W13" s="56" t="s">
        <v>1048</v>
      </c>
      <c r="X13" s="56" t="s">
        <v>897</v>
      </c>
      <c r="Y13" s="56" t="s">
        <v>898</v>
      </c>
      <c r="Z13" s="56" t="s">
        <v>899</v>
      </c>
      <c r="AA13" s="56" t="s">
        <v>1998</v>
      </c>
      <c r="AB13" s="56" t="s">
        <v>1999</v>
      </c>
      <c r="AC13" s="56" t="s">
        <v>2000</v>
      </c>
      <c r="AD13" s="56" t="s">
        <v>2191</v>
      </c>
      <c r="AE13" s="56" t="s">
        <v>900</v>
      </c>
      <c r="AG13" s="35"/>
    </row>
    <row r="14" spans="1:33" s="13" customFormat="1" x14ac:dyDescent="0.25">
      <c r="A14" s="35" t="s">
        <v>405</v>
      </c>
      <c r="B14" s="35"/>
      <c r="C14" s="35" t="s">
        <v>365</v>
      </c>
      <c r="D14" s="105"/>
      <c r="E14" s="105"/>
      <c r="F14" s="56" t="s">
        <v>403</v>
      </c>
      <c r="G14" s="56" t="s">
        <v>715</v>
      </c>
      <c r="H14" s="56" t="s">
        <v>716</v>
      </c>
      <c r="I14" s="56" t="s">
        <v>744</v>
      </c>
      <c r="J14" s="56" t="s">
        <v>745</v>
      </c>
      <c r="K14" s="56" t="s">
        <v>746</v>
      </c>
      <c r="L14" s="56" t="s">
        <v>753</v>
      </c>
      <c r="M14" s="56" t="s">
        <v>754</v>
      </c>
      <c r="N14" s="56" t="s">
        <v>755</v>
      </c>
      <c r="O14" s="56" t="s">
        <v>756</v>
      </c>
      <c r="P14" s="56" t="s">
        <v>757</v>
      </c>
      <c r="Q14" s="56" t="s">
        <v>758</v>
      </c>
      <c r="R14" s="56" t="s">
        <v>760</v>
      </c>
      <c r="S14" s="56" t="s">
        <v>1417</v>
      </c>
      <c r="T14" s="56" t="s">
        <v>1905</v>
      </c>
      <c r="U14" s="56" t="s">
        <v>1906</v>
      </c>
      <c r="V14" s="56" t="s">
        <v>1907</v>
      </c>
      <c r="W14" s="56" t="s">
        <v>1908</v>
      </c>
      <c r="X14" s="56" t="s">
        <v>1990</v>
      </c>
      <c r="Y14" s="56" t="s">
        <v>1991</v>
      </c>
      <c r="Z14" s="56" t="s">
        <v>1992</v>
      </c>
      <c r="AA14" s="56" t="s">
        <v>1993</v>
      </c>
      <c r="AB14" s="56" t="s">
        <v>1994</v>
      </c>
      <c r="AC14" s="56" t="s">
        <v>1995</v>
      </c>
      <c r="AD14" s="56" t="s">
        <v>1996</v>
      </c>
      <c r="AE14" s="56" t="s">
        <v>1997</v>
      </c>
      <c r="AG14" s="35"/>
    </row>
    <row r="15" spans="1:33" s="13" customFormat="1" x14ac:dyDescent="0.25">
      <c r="A15" s="35"/>
      <c r="B15" s="35"/>
      <c r="C15" s="35" t="s">
        <v>360</v>
      </c>
      <c r="W15" s="27"/>
      <c r="X15" s="27"/>
      <c r="Y15" s="27"/>
      <c r="Z15" s="27"/>
      <c r="AA15" s="27"/>
      <c r="AB15" s="27"/>
      <c r="AC15" s="27"/>
      <c r="AD15" s="27"/>
      <c r="AG15" s="35"/>
    </row>
    <row r="16" spans="1:33" s="13" customFormat="1" x14ac:dyDescent="0.25">
      <c r="A16" s="35"/>
      <c r="B16" s="35"/>
      <c r="C16" s="35"/>
      <c r="D16" s="94" t="s">
        <v>902</v>
      </c>
      <c r="E16" s="68"/>
      <c r="F16" s="19"/>
      <c r="G16" s="19"/>
      <c r="H16" s="19"/>
      <c r="I16" s="19"/>
      <c r="J16" s="19"/>
      <c r="K16" s="19"/>
      <c r="L16" s="19"/>
      <c r="M16" s="19"/>
      <c r="N16" s="19"/>
      <c r="O16" s="19"/>
      <c r="P16" s="19"/>
      <c r="Q16" s="19"/>
      <c r="R16" s="19"/>
      <c r="S16" s="19"/>
      <c r="T16" s="19"/>
      <c r="U16" s="19"/>
      <c r="V16" s="19"/>
      <c r="W16" s="28"/>
      <c r="X16" s="28"/>
      <c r="Y16" s="28"/>
      <c r="Z16" s="28"/>
      <c r="AA16" s="28"/>
      <c r="AB16" s="28"/>
      <c r="AC16" s="28"/>
      <c r="AD16" s="28"/>
      <c r="AE16" s="19"/>
      <c r="AG16" s="35"/>
    </row>
    <row r="17" spans="1:33" s="13" customFormat="1" x14ac:dyDescent="0.25">
      <c r="A17" s="35"/>
      <c r="B17" s="33" t="s">
        <v>936</v>
      </c>
      <c r="C17" s="35"/>
      <c r="D17" s="94" t="s">
        <v>2173</v>
      </c>
      <c r="E17" s="58" t="s">
        <v>448</v>
      </c>
      <c r="F17" s="47">
        <f>F18+F19</f>
        <v>0</v>
      </c>
      <c r="G17" s="43">
        <f t="shared" ref="G17:U17" si="0">G18+G19</f>
        <v>0</v>
      </c>
      <c r="H17" s="47">
        <f t="shared" si="0"/>
        <v>0</v>
      </c>
      <c r="I17" s="43">
        <f t="shared" si="0"/>
        <v>0</v>
      </c>
      <c r="J17" s="47">
        <f t="shared" si="0"/>
        <v>0</v>
      </c>
      <c r="K17" s="43">
        <f t="shared" si="0"/>
        <v>0</v>
      </c>
      <c r="L17" s="47">
        <f t="shared" si="0"/>
        <v>0</v>
      </c>
      <c r="M17" s="43">
        <f t="shared" si="0"/>
        <v>0</v>
      </c>
      <c r="N17" s="47">
        <f t="shared" si="0"/>
        <v>0</v>
      </c>
      <c r="O17" s="43">
        <f t="shared" si="0"/>
        <v>0</v>
      </c>
      <c r="P17" s="47">
        <f t="shared" si="0"/>
        <v>0</v>
      </c>
      <c r="Q17" s="43">
        <f t="shared" si="0"/>
        <v>0</v>
      </c>
      <c r="R17" s="47">
        <f t="shared" si="0"/>
        <v>0</v>
      </c>
      <c r="S17" s="43">
        <f t="shared" si="0"/>
        <v>0</v>
      </c>
      <c r="T17" s="43">
        <f t="shared" si="0"/>
        <v>0</v>
      </c>
      <c r="U17" s="47">
        <f t="shared" si="0"/>
        <v>0</v>
      </c>
      <c r="V17" s="43">
        <f>K17+M17+T17-O17-Q17-S17</f>
        <v>0</v>
      </c>
      <c r="W17" s="43">
        <f t="shared" ref="W17:AD17" si="1">W18+W19</f>
        <v>0</v>
      </c>
      <c r="X17" s="43">
        <f t="shared" si="1"/>
        <v>0</v>
      </c>
      <c r="Y17" s="43">
        <f t="shared" si="1"/>
        <v>0</v>
      </c>
      <c r="Z17" s="43">
        <f t="shared" si="1"/>
        <v>0</v>
      </c>
      <c r="AA17" s="43">
        <f t="shared" si="1"/>
        <v>0</v>
      </c>
      <c r="AB17" s="43">
        <f t="shared" si="1"/>
        <v>0</v>
      </c>
      <c r="AC17" s="43">
        <f t="shared" si="1"/>
        <v>0</v>
      </c>
      <c r="AD17" s="43">
        <f t="shared" si="1"/>
        <v>0</v>
      </c>
      <c r="AE17" s="19"/>
      <c r="AG17" s="35"/>
    </row>
    <row r="18" spans="1:33" s="13" customFormat="1" x14ac:dyDescent="0.25">
      <c r="A18" s="35"/>
      <c r="B18" s="33" t="s">
        <v>937</v>
      </c>
      <c r="C18" s="35"/>
      <c r="D18" s="60" t="s">
        <v>1403</v>
      </c>
      <c r="E18" s="58" t="s">
        <v>449</v>
      </c>
      <c r="F18" s="48"/>
      <c r="G18" s="44"/>
      <c r="H18" s="48"/>
      <c r="I18" s="44"/>
      <c r="J18" s="48"/>
      <c r="K18" s="44"/>
      <c r="L18" s="48"/>
      <c r="M18" s="44"/>
      <c r="N18" s="48"/>
      <c r="O18" s="44"/>
      <c r="P18" s="48"/>
      <c r="Q18" s="44"/>
      <c r="R18" s="48"/>
      <c r="S18" s="44"/>
      <c r="T18" s="44"/>
      <c r="U18" s="48"/>
      <c r="V18" s="43">
        <f t="shared" ref="V18:V55" si="2">K18+M18+T18-O18-Q18-S18</f>
        <v>0</v>
      </c>
      <c r="W18" s="44"/>
      <c r="X18" s="44"/>
      <c r="Y18" s="44"/>
      <c r="Z18" s="44"/>
      <c r="AA18" s="44"/>
      <c r="AB18" s="44"/>
      <c r="AC18" s="44"/>
      <c r="AD18" s="44"/>
      <c r="AE18" s="19"/>
      <c r="AG18" s="35"/>
    </row>
    <row r="19" spans="1:33" s="13" customFormat="1" x14ac:dyDescent="0.25">
      <c r="A19" s="35"/>
      <c r="B19" s="33" t="s">
        <v>938</v>
      </c>
      <c r="C19" s="35"/>
      <c r="D19" s="94" t="s">
        <v>2174</v>
      </c>
      <c r="E19" s="58" t="s">
        <v>450</v>
      </c>
      <c r="F19" s="47">
        <f>F20+F21+F26+F44+F55</f>
        <v>0</v>
      </c>
      <c r="G19" s="43">
        <f t="shared" ref="G19:U19" si="3">G20+G21+G26+G44+G55</f>
        <v>0</v>
      </c>
      <c r="H19" s="47">
        <f t="shared" si="3"/>
        <v>0</v>
      </c>
      <c r="I19" s="43">
        <f t="shared" si="3"/>
        <v>0</v>
      </c>
      <c r="J19" s="47">
        <f t="shared" si="3"/>
        <v>0</v>
      </c>
      <c r="K19" s="43">
        <f t="shared" si="3"/>
        <v>0</v>
      </c>
      <c r="L19" s="47">
        <f t="shared" si="3"/>
        <v>0</v>
      </c>
      <c r="M19" s="43">
        <f t="shared" si="3"/>
        <v>0</v>
      </c>
      <c r="N19" s="47">
        <f t="shared" si="3"/>
        <v>0</v>
      </c>
      <c r="O19" s="43">
        <f t="shared" si="3"/>
        <v>0</v>
      </c>
      <c r="P19" s="47">
        <f t="shared" si="3"/>
        <v>0</v>
      </c>
      <c r="Q19" s="43">
        <f t="shared" si="3"/>
        <v>0</v>
      </c>
      <c r="R19" s="47">
        <f t="shared" si="3"/>
        <v>0</v>
      </c>
      <c r="S19" s="43">
        <f t="shared" si="3"/>
        <v>0</v>
      </c>
      <c r="T19" s="43">
        <f t="shared" si="3"/>
        <v>0</v>
      </c>
      <c r="U19" s="47">
        <f t="shared" si="3"/>
        <v>0</v>
      </c>
      <c r="V19" s="43">
        <f t="shared" si="2"/>
        <v>0</v>
      </c>
      <c r="W19" s="43">
        <f t="shared" ref="W19:AD19" si="4">W20+W21+W26+W44+W55</f>
        <v>0</v>
      </c>
      <c r="X19" s="43">
        <f t="shared" si="4"/>
        <v>0</v>
      </c>
      <c r="Y19" s="43">
        <f t="shared" si="4"/>
        <v>0</v>
      </c>
      <c r="Z19" s="43">
        <f t="shared" si="4"/>
        <v>0</v>
      </c>
      <c r="AA19" s="43">
        <f t="shared" si="4"/>
        <v>0</v>
      </c>
      <c r="AB19" s="43">
        <f t="shared" si="4"/>
        <v>0</v>
      </c>
      <c r="AC19" s="43">
        <f t="shared" si="4"/>
        <v>0</v>
      </c>
      <c r="AD19" s="43">
        <f t="shared" si="4"/>
        <v>0</v>
      </c>
      <c r="AE19" s="19"/>
      <c r="AG19" s="35"/>
    </row>
    <row r="20" spans="1:33" s="13" customFormat="1" x14ac:dyDescent="0.25">
      <c r="A20" s="35"/>
      <c r="B20" s="33" t="s">
        <v>939</v>
      </c>
      <c r="C20" s="35"/>
      <c r="D20" s="62" t="s">
        <v>903</v>
      </c>
      <c r="E20" s="58" t="s">
        <v>451</v>
      </c>
      <c r="F20" s="48"/>
      <c r="G20" s="44"/>
      <c r="H20" s="48"/>
      <c r="I20" s="44"/>
      <c r="J20" s="48"/>
      <c r="K20" s="44"/>
      <c r="L20" s="48"/>
      <c r="M20" s="44"/>
      <c r="N20" s="48"/>
      <c r="O20" s="44"/>
      <c r="P20" s="48"/>
      <c r="Q20" s="44"/>
      <c r="R20" s="48"/>
      <c r="S20" s="44"/>
      <c r="T20" s="44"/>
      <c r="U20" s="48"/>
      <c r="V20" s="43">
        <f t="shared" si="2"/>
        <v>0</v>
      </c>
      <c r="W20" s="44"/>
      <c r="X20" s="44"/>
      <c r="Y20" s="44"/>
      <c r="Z20" s="44"/>
      <c r="AA20" s="44"/>
      <c r="AB20" s="44"/>
      <c r="AC20" s="44"/>
      <c r="AD20" s="44"/>
      <c r="AE20" s="19"/>
      <c r="AG20" s="35"/>
    </row>
    <row r="21" spans="1:33" s="13" customFormat="1" x14ac:dyDescent="0.25">
      <c r="A21" s="35"/>
      <c r="B21" s="33" t="s">
        <v>940</v>
      </c>
      <c r="C21" s="35"/>
      <c r="D21" s="94" t="s">
        <v>2175</v>
      </c>
      <c r="E21" s="58" t="s">
        <v>452</v>
      </c>
      <c r="F21" s="47">
        <f>SUM(F22:F25)</f>
        <v>0</v>
      </c>
      <c r="G21" s="43">
        <f t="shared" ref="G21:U21" si="5">SUM(G22:G25)</f>
        <v>0</v>
      </c>
      <c r="H21" s="47">
        <f t="shared" si="5"/>
        <v>0</v>
      </c>
      <c r="I21" s="43">
        <f t="shared" si="5"/>
        <v>0</v>
      </c>
      <c r="J21" s="47">
        <f t="shared" si="5"/>
        <v>0</v>
      </c>
      <c r="K21" s="43">
        <f t="shared" si="5"/>
        <v>0</v>
      </c>
      <c r="L21" s="47">
        <f t="shared" si="5"/>
        <v>0</v>
      </c>
      <c r="M21" s="43">
        <f t="shared" si="5"/>
        <v>0</v>
      </c>
      <c r="N21" s="47">
        <f t="shared" si="5"/>
        <v>0</v>
      </c>
      <c r="O21" s="43">
        <f t="shared" si="5"/>
        <v>0</v>
      </c>
      <c r="P21" s="47">
        <f t="shared" si="5"/>
        <v>0</v>
      </c>
      <c r="Q21" s="43">
        <f t="shared" si="5"/>
        <v>0</v>
      </c>
      <c r="R21" s="47">
        <f t="shared" si="5"/>
        <v>0</v>
      </c>
      <c r="S21" s="43">
        <f t="shared" si="5"/>
        <v>0</v>
      </c>
      <c r="T21" s="43">
        <f t="shared" si="5"/>
        <v>0</v>
      </c>
      <c r="U21" s="47">
        <f t="shared" si="5"/>
        <v>0</v>
      </c>
      <c r="V21" s="43">
        <f t="shared" si="2"/>
        <v>0</v>
      </c>
      <c r="W21" s="43">
        <f t="shared" ref="W21:AD21" si="6">SUM(W22:W25)</f>
        <v>0</v>
      </c>
      <c r="X21" s="43">
        <f t="shared" si="6"/>
        <v>0</v>
      </c>
      <c r="Y21" s="43">
        <f t="shared" si="6"/>
        <v>0</v>
      </c>
      <c r="Z21" s="43">
        <f t="shared" si="6"/>
        <v>0</v>
      </c>
      <c r="AA21" s="43">
        <f t="shared" si="6"/>
        <v>0</v>
      </c>
      <c r="AB21" s="43">
        <f t="shared" si="6"/>
        <v>0</v>
      </c>
      <c r="AC21" s="43">
        <f t="shared" si="6"/>
        <v>0</v>
      </c>
      <c r="AD21" s="43">
        <f t="shared" si="6"/>
        <v>0</v>
      </c>
      <c r="AE21" s="19"/>
      <c r="AG21" s="35"/>
    </row>
    <row r="22" spans="1:33" s="13" customFormat="1" x14ac:dyDescent="0.25">
      <c r="A22" s="35"/>
      <c r="B22" s="33" t="s">
        <v>941</v>
      </c>
      <c r="C22" s="35"/>
      <c r="D22" s="62" t="s">
        <v>904</v>
      </c>
      <c r="E22" s="58" t="s">
        <v>453</v>
      </c>
      <c r="F22" s="48"/>
      <c r="G22" s="44"/>
      <c r="H22" s="48"/>
      <c r="I22" s="44"/>
      <c r="J22" s="48"/>
      <c r="K22" s="44"/>
      <c r="L22" s="48"/>
      <c r="M22" s="44"/>
      <c r="N22" s="48"/>
      <c r="O22" s="44"/>
      <c r="P22" s="48"/>
      <c r="Q22" s="44"/>
      <c r="R22" s="48"/>
      <c r="S22" s="44"/>
      <c r="T22" s="44"/>
      <c r="U22" s="48"/>
      <c r="V22" s="43">
        <f t="shared" si="2"/>
        <v>0</v>
      </c>
      <c r="W22" s="44"/>
      <c r="X22" s="44"/>
      <c r="Y22" s="44"/>
      <c r="Z22" s="44"/>
      <c r="AA22" s="44"/>
      <c r="AB22" s="44"/>
      <c r="AC22" s="44"/>
      <c r="AD22" s="44"/>
      <c r="AE22" s="19"/>
      <c r="AG22" s="35"/>
    </row>
    <row r="23" spans="1:33" s="13" customFormat="1" x14ac:dyDescent="0.25">
      <c r="A23" s="35"/>
      <c r="B23" s="33" t="s">
        <v>942</v>
      </c>
      <c r="C23" s="35"/>
      <c r="D23" s="62" t="s">
        <v>905</v>
      </c>
      <c r="E23" s="58" t="s">
        <v>454</v>
      </c>
      <c r="F23" s="48"/>
      <c r="G23" s="44"/>
      <c r="H23" s="48"/>
      <c r="I23" s="44"/>
      <c r="J23" s="48"/>
      <c r="K23" s="44"/>
      <c r="L23" s="48"/>
      <c r="M23" s="44"/>
      <c r="N23" s="48"/>
      <c r="O23" s="44"/>
      <c r="P23" s="48"/>
      <c r="Q23" s="44"/>
      <c r="R23" s="48"/>
      <c r="S23" s="44"/>
      <c r="T23" s="44"/>
      <c r="U23" s="48"/>
      <c r="V23" s="43">
        <f t="shared" si="2"/>
        <v>0</v>
      </c>
      <c r="W23" s="44"/>
      <c r="X23" s="44"/>
      <c r="Y23" s="44"/>
      <c r="Z23" s="44"/>
      <c r="AA23" s="44"/>
      <c r="AB23" s="44"/>
      <c r="AC23" s="44"/>
      <c r="AD23" s="44"/>
      <c r="AE23" s="19"/>
      <c r="AG23" s="35"/>
    </row>
    <row r="24" spans="1:33" s="13" customFormat="1" x14ac:dyDescent="0.25">
      <c r="A24" s="35"/>
      <c r="B24" s="33" t="s">
        <v>943</v>
      </c>
      <c r="C24" s="35"/>
      <c r="D24" s="62" t="s">
        <v>906</v>
      </c>
      <c r="E24" s="58" t="s">
        <v>455</v>
      </c>
      <c r="F24" s="48"/>
      <c r="G24" s="44"/>
      <c r="H24" s="48"/>
      <c r="I24" s="44"/>
      <c r="J24" s="48"/>
      <c r="K24" s="44"/>
      <c r="L24" s="48"/>
      <c r="M24" s="44"/>
      <c r="N24" s="48"/>
      <c r="O24" s="44"/>
      <c r="P24" s="48"/>
      <c r="Q24" s="44"/>
      <c r="R24" s="48"/>
      <c r="S24" s="44"/>
      <c r="T24" s="44"/>
      <c r="U24" s="48"/>
      <c r="V24" s="43">
        <f t="shared" si="2"/>
        <v>0</v>
      </c>
      <c r="W24" s="44"/>
      <c r="X24" s="44"/>
      <c r="Y24" s="44"/>
      <c r="Z24" s="44"/>
      <c r="AA24" s="44"/>
      <c r="AB24" s="44"/>
      <c r="AC24" s="44"/>
      <c r="AD24" s="44"/>
      <c r="AE24" s="19"/>
      <c r="AG24" s="35"/>
    </row>
    <row r="25" spans="1:33" s="13" customFormat="1" x14ac:dyDescent="0.25">
      <c r="A25" s="35"/>
      <c r="B25" s="33" t="s">
        <v>944</v>
      </c>
      <c r="C25" s="35"/>
      <c r="D25" s="62" t="s">
        <v>907</v>
      </c>
      <c r="E25" s="58" t="s">
        <v>456</v>
      </c>
      <c r="F25" s="48"/>
      <c r="G25" s="44"/>
      <c r="H25" s="48"/>
      <c r="I25" s="44"/>
      <c r="J25" s="48"/>
      <c r="K25" s="44"/>
      <c r="L25" s="48"/>
      <c r="M25" s="44"/>
      <c r="N25" s="48"/>
      <c r="O25" s="44"/>
      <c r="P25" s="48"/>
      <c r="Q25" s="44"/>
      <c r="R25" s="48"/>
      <c r="S25" s="44"/>
      <c r="T25" s="44"/>
      <c r="U25" s="48"/>
      <c r="V25" s="43">
        <f t="shared" si="2"/>
        <v>0</v>
      </c>
      <c r="W25" s="44"/>
      <c r="X25" s="44"/>
      <c r="Y25" s="44"/>
      <c r="Z25" s="44"/>
      <c r="AA25" s="44"/>
      <c r="AB25" s="44"/>
      <c r="AC25" s="44"/>
      <c r="AD25" s="44"/>
      <c r="AE25" s="41"/>
      <c r="AG25" s="35"/>
    </row>
    <row r="26" spans="1:33" s="13" customFormat="1" x14ac:dyDescent="0.25">
      <c r="A26" s="35"/>
      <c r="B26" s="33" t="s">
        <v>945</v>
      </c>
      <c r="C26" s="35"/>
      <c r="D26" s="94" t="s">
        <v>2176</v>
      </c>
      <c r="E26" s="58" t="s">
        <v>457</v>
      </c>
      <c r="F26" s="47">
        <f>SUM(F27:F32,F35:F38)</f>
        <v>0</v>
      </c>
      <c r="G26" s="43">
        <f t="shared" ref="G26:U26" si="7">SUM(G27:G32,G35:G38)</f>
        <v>0</v>
      </c>
      <c r="H26" s="47">
        <f t="shared" si="7"/>
        <v>0</v>
      </c>
      <c r="I26" s="43">
        <f t="shared" si="7"/>
        <v>0</v>
      </c>
      <c r="J26" s="47">
        <f t="shared" si="7"/>
        <v>0</v>
      </c>
      <c r="K26" s="43">
        <f t="shared" si="7"/>
        <v>0</v>
      </c>
      <c r="L26" s="47">
        <f t="shared" si="7"/>
        <v>0</v>
      </c>
      <c r="M26" s="43">
        <f t="shared" si="7"/>
        <v>0</v>
      </c>
      <c r="N26" s="47">
        <f t="shared" si="7"/>
        <v>0</v>
      </c>
      <c r="O26" s="43">
        <f t="shared" si="7"/>
        <v>0</v>
      </c>
      <c r="P26" s="47">
        <f t="shared" si="7"/>
        <v>0</v>
      </c>
      <c r="Q26" s="43">
        <f t="shared" si="7"/>
        <v>0</v>
      </c>
      <c r="R26" s="47">
        <f t="shared" si="7"/>
        <v>0</v>
      </c>
      <c r="S26" s="43">
        <f t="shared" si="7"/>
        <v>0</v>
      </c>
      <c r="T26" s="43">
        <f t="shared" si="7"/>
        <v>0</v>
      </c>
      <c r="U26" s="47">
        <f t="shared" si="7"/>
        <v>0</v>
      </c>
      <c r="V26" s="43">
        <f t="shared" si="2"/>
        <v>0</v>
      </c>
      <c r="W26" s="43">
        <f t="shared" ref="W26:AD26" si="8">SUM(W27:W32,W35:W38)</f>
        <v>0</v>
      </c>
      <c r="X26" s="43">
        <f t="shared" si="8"/>
        <v>0</v>
      </c>
      <c r="Y26" s="43">
        <f t="shared" si="8"/>
        <v>0</v>
      </c>
      <c r="Z26" s="43">
        <f t="shared" si="8"/>
        <v>0</v>
      </c>
      <c r="AA26" s="43">
        <f t="shared" si="8"/>
        <v>0</v>
      </c>
      <c r="AB26" s="43">
        <f t="shared" si="8"/>
        <v>0</v>
      </c>
      <c r="AC26" s="43">
        <f t="shared" si="8"/>
        <v>0</v>
      </c>
      <c r="AD26" s="43">
        <f t="shared" si="8"/>
        <v>0</v>
      </c>
      <c r="AE26" s="19"/>
      <c r="AG26" s="35"/>
    </row>
    <row r="27" spans="1:33" s="13" customFormat="1" x14ac:dyDescent="0.25">
      <c r="A27" s="35"/>
      <c r="B27" s="33" t="s">
        <v>946</v>
      </c>
      <c r="C27" s="35"/>
      <c r="D27" s="62" t="s">
        <v>908</v>
      </c>
      <c r="E27" s="58" t="s">
        <v>458</v>
      </c>
      <c r="F27" s="48"/>
      <c r="G27" s="44"/>
      <c r="H27" s="48"/>
      <c r="I27" s="44"/>
      <c r="J27" s="48"/>
      <c r="K27" s="44"/>
      <c r="L27" s="48"/>
      <c r="M27" s="44"/>
      <c r="N27" s="48"/>
      <c r="O27" s="44"/>
      <c r="P27" s="48"/>
      <c r="Q27" s="44"/>
      <c r="R27" s="48"/>
      <c r="S27" s="44"/>
      <c r="T27" s="44"/>
      <c r="U27" s="48"/>
      <c r="V27" s="43">
        <f t="shared" si="2"/>
        <v>0</v>
      </c>
      <c r="W27" s="44"/>
      <c r="X27" s="44"/>
      <c r="Y27" s="44"/>
      <c r="Z27" s="44"/>
      <c r="AA27" s="44"/>
      <c r="AB27" s="44"/>
      <c r="AC27" s="44"/>
      <c r="AD27" s="44"/>
      <c r="AE27" s="19"/>
      <c r="AG27" s="35"/>
    </row>
    <row r="28" spans="1:33" s="13" customFormat="1" x14ac:dyDescent="0.25">
      <c r="A28" s="35"/>
      <c r="B28" s="33" t="s">
        <v>947</v>
      </c>
      <c r="C28" s="35"/>
      <c r="D28" s="62" t="s">
        <v>909</v>
      </c>
      <c r="E28" s="58" t="s">
        <v>459</v>
      </c>
      <c r="F28" s="48"/>
      <c r="G28" s="44"/>
      <c r="H28" s="48"/>
      <c r="I28" s="44"/>
      <c r="J28" s="48"/>
      <c r="K28" s="44"/>
      <c r="L28" s="48"/>
      <c r="M28" s="44"/>
      <c r="N28" s="48"/>
      <c r="O28" s="44"/>
      <c r="P28" s="48"/>
      <c r="Q28" s="44"/>
      <c r="R28" s="48"/>
      <c r="S28" s="44"/>
      <c r="T28" s="44"/>
      <c r="U28" s="48"/>
      <c r="V28" s="43">
        <f t="shared" si="2"/>
        <v>0</v>
      </c>
      <c r="W28" s="44"/>
      <c r="X28" s="44"/>
      <c r="Y28" s="44"/>
      <c r="Z28" s="44"/>
      <c r="AA28" s="44"/>
      <c r="AB28" s="44"/>
      <c r="AC28" s="44"/>
      <c r="AD28" s="44"/>
      <c r="AE28" s="19"/>
      <c r="AG28" s="35"/>
    </row>
    <row r="29" spans="1:33" s="13" customFormat="1" x14ac:dyDescent="0.25">
      <c r="A29" s="35"/>
      <c r="B29" s="33" t="s">
        <v>948</v>
      </c>
      <c r="C29" s="35"/>
      <c r="D29" s="62" t="s">
        <v>910</v>
      </c>
      <c r="E29" s="58" t="s">
        <v>460</v>
      </c>
      <c r="F29" s="48"/>
      <c r="G29" s="44"/>
      <c r="H29" s="48"/>
      <c r="I29" s="44"/>
      <c r="J29" s="48"/>
      <c r="K29" s="44"/>
      <c r="L29" s="48"/>
      <c r="M29" s="44"/>
      <c r="N29" s="48"/>
      <c r="O29" s="44"/>
      <c r="P29" s="48"/>
      <c r="Q29" s="44"/>
      <c r="R29" s="48"/>
      <c r="S29" s="44"/>
      <c r="T29" s="44"/>
      <c r="U29" s="48"/>
      <c r="V29" s="43">
        <f t="shared" si="2"/>
        <v>0</v>
      </c>
      <c r="W29" s="44"/>
      <c r="X29" s="44"/>
      <c r="Y29" s="44"/>
      <c r="Z29" s="44"/>
      <c r="AA29" s="44"/>
      <c r="AB29" s="44"/>
      <c r="AC29" s="44"/>
      <c r="AD29" s="44"/>
      <c r="AE29" s="19"/>
      <c r="AG29" s="35"/>
    </row>
    <row r="30" spans="1:33" s="13" customFormat="1" x14ac:dyDescent="0.25">
      <c r="A30" s="35"/>
      <c r="B30" s="33" t="s">
        <v>949</v>
      </c>
      <c r="C30" s="35"/>
      <c r="D30" s="62" t="s">
        <v>911</v>
      </c>
      <c r="E30" s="58" t="s">
        <v>461</v>
      </c>
      <c r="F30" s="48"/>
      <c r="G30" s="44"/>
      <c r="H30" s="48"/>
      <c r="I30" s="44"/>
      <c r="J30" s="48"/>
      <c r="K30" s="44"/>
      <c r="L30" s="48"/>
      <c r="M30" s="44"/>
      <c r="N30" s="48"/>
      <c r="O30" s="44"/>
      <c r="P30" s="48"/>
      <c r="Q30" s="44"/>
      <c r="R30" s="48"/>
      <c r="S30" s="44"/>
      <c r="T30" s="44"/>
      <c r="U30" s="48"/>
      <c r="V30" s="43">
        <f t="shared" si="2"/>
        <v>0</v>
      </c>
      <c r="W30" s="44"/>
      <c r="X30" s="44"/>
      <c r="Y30" s="44"/>
      <c r="Z30" s="44"/>
      <c r="AA30" s="44"/>
      <c r="AB30" s="44"/>
      <c r="AC30" s="44"/>
      <c r="AD30" s="44"/>
      <c r="AE30" s="19"/>
      <c r="AG30" s="35"/>
    </row>
    <row r="31" spans="1:33" s="13" customFormat="1" x14ac:dyDescent="0.25">
      <c r="A31" s="35"/>
      <c r="B31" s="33" t="s">
        <v>950</v>
      </c>
      <c r="C31" s="35"/>
      <c r="D31" s="62" t="s">
        <v>912</v>
      </c>
      <c r="E31" s="58" t="s">
        <v>462</v>
      </c>
      <c r="F31" s="48"/>
      <c r="G31" s="44"/>
      <c r="H31" s="48"/>
      <c r="I31" s="44"/>
      <c r="J31" s="48"/>
      <c r="K31" s="44"/>
      <c r="L31" s="48"/>
      <c r="M31" s="44"/>
      <c r="N31" s="48"/>
      <c r="O31" s="44"/>
      <c r="P31" s="48"/>
      <c r="Q31" s="44"/>
      <c r="R31" s="48"/>
      <c r="S31" s="44"/>
      <c r="T31" s="44"/>
      <c r="U31" s="48"/>
      <c r="V31" s="43">
        <f t="shared" si="2"/>
        <v>0</v>
      </c>
      <c r="W31" s="44"/>
      <c r="X31" s="44"/>
      <c r="Y31" s="44"/>
      <c r="Z31" s="44"/>
      <c r="AA31" s="44"/>
      <c r="AB31" s="44"/>
      <c r="AC31" s="44"/>
      <c r="AD31" s="44"/>
      <c r="AE31" s="19"/>
      <c r="AG31" s="35"/>
    </row>
    <row r="32" spans="1:33" s="13" customFormat="1" x14ac:dyDescent="0.25">
      <c r="A32" s="35"/>
      <c r="B32" s="33" t="s">
        <v>951</v>
      </c>
      <c r="C32" s="35"/>
      <c r="D32" s="94" t="s">
        <v>2177</v>
      </c>
      <c r="E32" s="58" t="s">
        <v>463</v>
      </c>
      <c r="F32" s="47">
        <f>F33+F34</f>
        <v>0</v>
      </c>
      <c r="G32" s="43">
        <f t="shared" ref="G32:U32" si="9">G33+G34</f>
        <v>0</v>
      </c>
      <c r="H32" s="47">
        <f t="shared" si="9"/>
        <v>0</v>
      </c>
      <c r="I32" s="43">
        <f t="shared" si="9"/>
        <v>0</v>
      </c>
      <c r="J32" s="47">
        <f t="shared" si="9"/>
        <v>0</v>
      </c>
      <c r="K32" s="43">
        <f t="shared" si="9"/>
        <v>0</v>
      </c>
      <c r="L32" s="47">
        <f t="shared" si="9"/>
        <v>0</v>
      </c>
      <c r="M32" s="43">
        <f t="shared" si="9"/>
        <v>0</v>
      </c>
      <c r="N32" s="47">
        <f t="shared" si="9"/>
        <v>0</v>
      </c>
      <c r="O32" s="43">
        <f t="shared" si="9"/>
        <v>0</v>
      </c>
      <c r="P32" s="47">
        <f t="shared" si="9"/>
        <v>0</v>
      </c>
      <c r="Q32" s="43">
        <f t="shared" si="9"/>
        <v>0</v>
      </c>
      <c r="R32" s="47">
        <f t="shared" si="9"/>
        <v>0</v>
      </c>
      <c r="S32" s="43">
        <f t="shared" si="9"/>
        <v>0</v>
      </c>
      <c r="T32" s="43">
        <f t="shared" si="9"/>
        <v>0</v>
      </c>
      <c r="U32" s="47">
        <f t="shared" si="9"/>
        <v>0</v>
      </c>
      <c r="V32" s="43">
        <f t="shared" si="2"/>
        <v>0</v>
      </c>
      <c r="W32" s="43">
        <f t="shared" ref="W32:AD32" si="10">W33+W34</f>
        <v>0</v>
      </c>
      <c r="X32" s="43">
        <f t="shared" si="10"/>
        <v>0</v>
      </c>
      <c r="Y32" s="43">
        <f t="shared" si="10"/>
        <v>0</v>
      </c>
      <c r="Z32" s="43">
        <f t="shared" si="10"/>
        <v>0</v>
      </c>
      <c r="AA32" s="43">
        <f t="shared" si="10"/>
        <v>0</v>
      </c>
      <c r="AB32" s="43">
        <f t="shared" si="10"/>
        <v>0</v>
      </c>
      <c r="AC32" s="43">
        <f t="shared" si="10"/>
        <v>0</v>
      </c>
      <c r="AD32" s="43">
        <f t="shared" si="10"/>
        <v>0</v>
      </c>
      <c r="AE32" s="19"/>
      <c r="AG32" s="35"/>
    </row>
    <row r="33" spans="1:33" s="13" customFormat="1" x14ac:dyDescent="0.25">
      <c r="A33" s="35"/>
      <c r="B33" s="33" t="s">
        <v>952</v>
      </c>
      <c r="C33" s="35"/>
      <c r="D33" s="64" t="s">
        <v>913</v>
      </c>
      <c r="E33" s="58" t="s">
        <v>464</v>
      </c>
      <c r="F33" s="48"/>
      <c r="G33" s="44"/>
      <c r="H33" s="48"/>
      <c r="I33" s="44"/>
      <c r="J33" s="48"/>
      <c r="K33" s="44"/>
      <c r="L33" s="48"/>
      <c r="M33" s="44"/>
      <c r="N33" s="48"/>
      <c r="O33" s="44"/>
      <c r="P33" s="48"/>
      <c r="Q33" s="44"/>
      <c r="R33" s="48"/>
      <c r="S33" s="44"/>
      <c r="T33" s="44"/>
      <c r="U33" s="48"/>
      <c r="V33" s="43">
        <f t="shared" si="2"/>
        <v>0</v>
      </c>
      <c r="W33" s="44"/>
      <c r="X33" s="44"/>
      <c r="Y33" s="44"/>
      <c r="Z33" s="44"/>
      <c r="AA33" s="44"/>
      <c r="AB33" s="44"/>
      <c r="AC33" s="44"/>
      <c r="AD33" s="44"/>
      <c r="AE33" s="19"/>
      <c r="AG33" s="35"/>
    </row>
    <row r="34" spans="1:33" s="13" customFormat="1" x14ac:dyDescent="0.25">
      <c r="A34" s="35"/>
      <c r="B34" s="33" t="s">
        <v>953</v>
      </c>
      <c r="C34" s="35"/>
      <c r="D34" s="62" t="s">
        <v>914</v>
      </c>
      <c r="E34" s="58" t="s">
        <v>465</v>
      </c>
      <c r="F34" s="48"/>
      <c r="G34" s="44"/>
      <c r="H34" s="48"/>
      <c r="I34" s="44"/>
      <c r="J34" s="48"/>
      <c r="K34" s="44"/>
      <c r="L34" s="48"/>
      <c r="M34" s="44"/>
      <c r="N34" s="48"/>
      <c r="O34" s="44"/>
      <c r="P34" s="48"/>
      <c r="Q34" s="44"/>
      <c r="R34" s="48"/>
      <c r="S34" s="44"/>
      <c r="T34" s="44"/>
      <c r="U34" s="48"/>
      <c r="V34" s="43">
        <f t="shared" si="2"/>
        <v>0</v>
      </c>
      <c r="W34" s="44"/>
      <c r="X34" s="44"/>
      <c r="Y34" s="44"/>
      <c r="Z34" s="44"/>
      <c r="AA34" s="44"/>
      <c r="AB34" s="44"/>
      <c r="AC34" s="44"/>
      <c r="AD34" s="44"/>
      <c r="AE34" s="19"/>
      <c r="AG34" s="35"/>
    </row>
    <row r="35" spans="1:33" s="13" customFormat="1" x14ac:dyDescent="0.25">
      <c r="A35" s="35"/>
      <c r="B35" s="33" t="s">
        <v>954</v>
      </c>
      <c r="C35" s="35"/>
      <c r="D35" s="62" t="s">
        <v>915</v>
      </c>
      <c r="E35" s="58" t="s">
        <v>466</v>
      </c>
      <c r="F35" s="48"/>
      <c r="G35" s="44"/>
      <c r="H35" s="48"/>
      <c r="I35" s="44"/>
      <c r="J35" s="48"/>
      <c r="K35" s="44"/>
      <c r="L35" s="48"/>
      <c r="M35" s="44"/>
      <c r="N35" s="48"/>
      <c r="O35" s="44"/>
      <c r="P35" s="48"/>
      <c r="Q35" s="44"/>
      <c r="R35" s="48"/>
      <c r="S35" s="44"/>
      <c r="T35" s="44"/>
      <c r="U35" s="48"/>
      <c r="V35" s="43">
        <f t="shared" si="2"/>
        <v>0</v>
      </c>
      <c r="W35" s="44"/>
      <c r="X35" s="44"/>
      <c r="Y35" s="44"/>
      <c r="Z35" s="44"/>
      <c r="AA35" s="44"/>
      <c r="AB35" s="44"/>
      <c r="AC35" s="44"/>
      <c r="AD35" s="44"/>
      <c r="AE35" s="19"/>
      <c r="AG35" s="35"/>
    </row>
    <row r="36" spans="1:33" s="13" customFormat="1" x14ac:dyDescent="0.25">
      <c r="A36" s="35"/>
      <c r="B36" s="33" t="s">
        <v>955</v>
      </c>
      <c r="C36" s="35"/>
      <c r="D36" s="62" t="s">
        <v>916</v>
      </c>
      <c r="E36" s="58" t="s">
        <v>469</v>
      </c>
      <c r="F36" s="48"/>
      <c r="G36" s="44"/>
      <c r="H36" s="48"/>
      <c r="I36" s="44"/>
      <c r="J36" s="48"/>
      <c r="K36" s="44"/>
      <c r="L36" s="48"/>
      <c r="M36" s="44"/>
      <c r="N36" s="48"/>
      <c r="O36" s="44"/>
      <c r="P36" s="48"/>
      <c r="Q36" s="44"/>
      <c r="R36" s="48"/>
      <c r="S36" s="44"/>
      <c r="T36" s="44"/>
      <c r="U36" s="48"/>
      <c r="V36" s="43">
        <f t="shared" si="2"/>
        <v>0</v>
      </c>
      <c r="W36" s="44"/>
      <c r="X36" s="44"/>
      <c r="Y36" s="44"/>
      <c r="Z36" s="44"/>
      <c r="AA36" s="44"/>
      <c r="AB36" s="44"/>
      <c r="AC36" s="44"/>
      <c r="AD36" s="44"/>
      <c r="AE36" s="19"/>
      <c r="AG36" s="35"/>
    </row>
    <row r="37" spans="1:33" s="13" customFormat="1" x14ac:dyDescent="0.25">
      <c r="A37" s="35"/>
      <c r="B37" s="33" t="s">
        <v>956</v>
      </c>
      <c r="C37" s="35"/>
      <c r="D37" s="62" t="s">
        <v>917</v>
      </c>
      <c r="E37" s="58" t="s">
        <v>470</v>
      </c>
      <c r="F37" s="48"/>
      <c r="G37" s="44"/>
      <c r="H37" s="48"/>
      <c r="I37" s="44"/>
      <c r="J37" s="48"/>
      <c r="K37" s="44"/>
      <c r="L37" s="48"/>
      <c r="M37" s="44"/>
      <c r="N37" s="48"/>
      <c r="O37" s="44"/>
      <c r="P37" s="48"/>
      <c r="Q37" s="44"/>
      <c r="R37" s="48"/>
      <c r="S37" s="44"/>
      <c r="T37" s="44"/>
      <c r="U37" s="48"/>
      <c r="V37" s="43">
        <f t="shared" si="2"/>
        <v>0</v>
      </c>
      <c r="W37" s="44"/>
      <c r="X37" s="44"/>
      <c r="Y37" s="44"/>
      <c r="Z37" s="44"/>
      <c r="AA37" s="44"/>
      <c r="AB37" s="44"/>
      <c r="AC37" s="44"/>
      <c r="AD37" s="44"/>
      <c r="AE37" s="19"/>
      <c r="AG37" s="35"/>
    </row>
    <row r="38" spans="1:33" s="13" customFormat="1" x14ac:dyDescent="0.25">
      <c r="A38" s="35"/>
      <c r="B38" s="33" t="s">
        <v>957</v>
      </c>
      <c r="C38" s="35"/>
      <c r="D38" s="62" t="s">
        <v>918</v>
      </c>
      <c r="E38" s="58" t="s">
        <v>471</v>
      </c>
      <c r="F38" s="48"/>
      <c r="G38" s="44"/>
      <c r="H38" s="48"/>
      <c r="I38" s="44"/>
      <c r="J38" s="48"/>
      <c r="K38" s="44"/>
      <c r="L38" s="48"/>
      <c r="M38" s="44"/>
      <c r="N38" s="48"/>
      <c r="O38" s="44"/>
      <c r="P38" s="48"/>
      <c r="Q38" s="44"/>
      <c r="R38" s="48"/>
      <c r="S38" s="44"/>
      <c r="T38" s="44"/>
      <c r="U38" s="48"/>
      <c r="V38" s="43">
        <f t="shared" si="2"/>
        <v>0</v>
      </c>
      <c r="W38" s="44"/>
      <c r="X38" s="44"/>
      <c r="Y38" s="44"/>
      <c r="Z38" s="44"/>
      <c r="AA38" s="44"/>
      <c r="AB38" s="44"/>
      <c r="AC38" s="44"/>
      <c r="AD38" s="44"/>
      <c r="AE38" s="19"/>
      <c r="AG38" s="35"/>
    </row>
    <row r="39" spans="1:33" s="13" customFormat="1" x14ac:dyDescent="0.25">
      <c r="A39" s="35"/>
      <c r="B39" s="33" t="s">
        <v>945</v>
      </c>
      <c r="C39" s="35"/>
      <c r="D39" s="94" t="s">
        <v>2178</v>
      </c>
      <c r="E39" s="58" t="s">
        <v>472</v>
      </c>
      <c r="F39" s="47">
        <f>SUM(F40:F43)</f>
        <v>0</v>
      </c>
      <c r="G39" s="43">
        <f t="shared" ref="G39:U39" si="11">SUM(G40:G43)</f>
        <v>0</v>
      </c>
      <c r="H39" s="47">
        <f t="shared" si="11"/>
        <v>0</v>
      </c>
      <c r="I39" s="43">
        <f t="shared" si="11"/>
        <v>0</v>
      </c>
      <c r="J39" s="47">
        <f t="shared" si="11"/>
        <v>0</v>
      </c>
      <c r="K39" s="43">
        <f t="shared" si="11"/>
        <v>0</v>
      </c>
      <c r="L39" s="47">
        <f t="shared" si="11"/>
        <v>0</v>
      </c>
      <c r="M39" s="43">
        <f t="shared" si="11"/>
        <v>0</v>
      </c>
      <c r="N39" s="47">
        <f t="shared" si="11"/>
        <v>0</v>
      </c>
      <c r="O39" s="43">
        <f t="shared" si="11"/>
        <v>0</v>
      </c>
      <c r="P39" s="47">
        <f t="shared" si="11"/>
        <v>0</v>
      </c>
      <c r="Q39" s="43">
        <f t="shared" si="11"/>
        <v>0</v>
      </c>
      <c r="R39" s="47">
        <f t="shared" si="11"/>
        <v>0</v>
      </c>
      <c r="S39" s="43">
        <f t="shared" si="11"/>
        <v>0</v>
      </c>
      <c r="T39" s="43">
        <f t="shared" si="11"/>
        <v>0</v>
      </c>
      <c r="U39" s="47">
        <f t="shared" si="11"/>
        <v>0</v>
      </c>
      <c r="V39" s="43">
        <f t="shared" si="2"/>
        <v>0</v>
      </c>
      <c r="W39" s="43">
        <f t="shared" ref="W39:AD39" si="12">SUM(W40:W43)</f>
        <v>0</v>
      </c>
      <c r="X39" s="43">
        <f t="shared" si="12"/>
        <v>0</v>
      </c>
      <c r="Y39" s="43">
        <f t="shared" si="12"/>
        <v>0</v>
      </c>
      <c r="Z39" s="43">
        <f t="shared" si="12"/>
        <v>0</v>
      </c>
      <c r="AA39" s="43">
        <f t="shared" si="12"/>
        <v>0</v>
      </c>
      <c r="AB39" s="43">
        <f t="shared" si="12"/>
        <v>0</v>
      </c>
      <c r="AC39" s="43">
        <f t="shared" si="12"/>
        <v>0</v>
      </c>
      <c r="AD39" s="43">
        <f t="shared" si="12"/>
        <v>0</v>
      </c>
      <c r="AE39" s="19"/>
      <c r="AG39" s="35"/>
    </row>
    <row r="40" spans="1:33" s="13" customFormat="1" x14ac:dyDescent="0.25">
      <c r="A40" s="35"/>
      <c r="B40" s="33" t="s">
        <v>958</v>
      </c>
      <c r="C40" s="35"/>
      <c r="D40" s="70" t="s">
        <v>919</v>
      </c>
      <c r="E40" s="58" t="s">
        <v>473</v>
      </c>
      <c r="F40" s="48"/>
      <c r="G40" s="44"/>
      <c r="H40" s="48"/>
      <c r="I40" s="44"/>
      <c r="J40" s="48"/>
      <c r="K40" s="44"/>
      <c r="L40" s="48"/>
      <c r="M40" s="44"/>
      <c r="N40" s="48"/>
      <c r="O40" s="44"/>
      <c r="P40" s="48"/>
      <c r="Q40" s="44"/>
      <c r="R40" s="48"/>
      <c r="S40" s="44"/>
      <c r="T40" s="44"/>
      <c r="U40" s="48"/>
      <c r="V40" s="43">
        <f t="shared" si="2"/>
        <v>0</v>
      </c>
      <c r="W40" s="44"/>
      <c r="X40" s="44"/>
      <c r="Y40" s="44"/>
      <c r="Z40" s="44"/>
      <c r="AA40" s="44"/>
      <c r="AB40" s="44"/>
      <c r="AC40" s="44"/>
      <c r="AD40" s="44"/>
      <c r="AE40" s="19"/>
      <c r="AG40" s="35"/>
    </row>
    <row r="41" spans="1:33" s="13" customFormat="1" x14ac:dyDescent="0.25">
      <c r="A41" s="35"/>
      <c r="B41" s="33" t="s">
        <v>959</v>
      </c>
      <c r="C41" s="35"/>
      <c r="D41" s="70" t="s">
        <v>920</v>
      </c>
      <c r="E41" s="58" t="s">
        <v>474</v>
      </c>
      <c r="F41" s="48"/>
      <c r="G41" s="44"/>
      <c r="H41" s="48"/>
      <c r="I41" s="44"/>
      <c r="J41" s="48"/>
      <c r="K41" s="44"/>
      <c r="L41" s="48"/>
      <c r="M41" s="44"/>
      <c r="N41" s="48"/>
      <c r="O41" s="44"/>
      <c r="P41" s="48"/>
      <c r="Q41" s="44"/>
      <c r="R41" s="48"/>
      <c r="S41" s="44"/>
      <c r="T41" s="44"/>
      <c r="U41" s="48"/>
      <c r="V41" s="43">
        <f t="shared" si="2"/>
        <v>0</v>
      </c>
      <c r="W41" s="44"/>
      <c r="X41" s="44"/>
      <c r="Y41" s="44"/>
      <c r="Z41" s="44"/>
      <c r="AA41" s="44"/>
      <c r="AB41" s="44"/>
      <c r="AC41" s="44"/>
      <c r="AD41" s="44"/>
      <c r="AE41" s="19"/>
      <c r="AG41" s="35"/>
    </row>
    <row r="42" spans="1:33" s="13" customFormat="1" x14ac:dyDescent="0.25">
      <c r="A42" s="35"/>
      <c r="B42" s="33" t="s">
        <v>960</v>
      </c>
      <c r="C42" s="35"/>
      <c r="D42" s="70" t="s">
        <v>921</v>
      </c>
      <c r="E42" s="58" t="s">
        <v>475</v>
      </c>
      <c r="F42" s="48"/>
      <c r="G42" s="44"/>
      <c r="H42" s="48"/>
      <c r="I42" s="44"/>
      <c r="J42" s="48"/>
      <c r="K42" s="44"/>
      <c r="L42" s="48"/>
      <c r="M42" s="44"/>
      <c r="N42" s="48"/>
      <c r="O42" s="44"/>
      <c r="P42" s="48"/>
      <c r="Q42" s="44"/>
      <c r="R42" s="48"/>
      <c r="S42" s="44"/>
      <c r="T42" s="44"/>
      <c r="U42" s="48"/>
      <c r="V42" s="43">
        <f t="shared" si="2"/>
        <v>0</v>
      </c>
      <c r="W42" s="44"/>
      <c r="X42" s="44"/>
      <c r="Y42" s="44"/>
      <c r="Z42" s="44"/>
      <c r="AA42" s="44"/>
      <c r="AB42" s="44"/>
      <c r="AC42" s="44"/>
      <c r="AD42" s="44"/>
      <c r="AE42" s="19"/>
      <c r="AG42" s="35"/>
    </row>
    <row r="43" spans="1:33" s="13" customFormat="1" x14ac:dyDescent="0.25">
      <c r="A43" s="35"/>
      <c r="B43" s="33" t="s">
        <v>961</v>
      </c>
      <c r="C43" s="35"/>
      <c r="D43" s="70" t="s">
        <v>922</v>
      </c>
      <c r="E43" s="58" t="s">
        <v>476</v>
      </c>
      <c r="F43" s="48"/>
      <c r="G43" s="44"/>
      <c r="H43" s="48"/>
      <c r="I43" s="44"/>
      <c r="J43" s="48"/>
      <c r="K43" s="44"/>
      <c r="L43" s="48"/>
      <c r="M43" s="44"/>
      <c r="N43" s="48"/>
      <c r="O43" s="44"/>
      <c r="P43" s="48"/>
      <c r="Q43" s="44"/>
      <c r="R43" s="48"/>
      <c r="S43" s="44"/>
      <c r="T43" s="44"/>
      <c r="U43" s="48"/>
      <c r="V43" s="43">
        <f t="shared" si="2"/>
        <v>0</v>
      </c>
      <c r="W43" s="44"/>
      <c r="X43" s="44"/>
      <c r="Y43" s="44"/>
      <c r="Z43" s="44"/>
      <c r="AA43" s="44"/>
      <c r="AB43" s="44"/>
      <c r="AC43" s="44"/>
      <c r="AD43" s="44"/>
      <c r="AE43" s="41"/>
      <c r="AG43" s="35"/>
    </row>
    <row r="44" spans="1:33" s="13" customFormat="1" x14ac:dyDescent="0.25">
      <c r="A44" s="35"/>
      <c r="B44" s="33" t="s">
        <v>962</v>
      </c>
      <c r="C44" s="35"/>
      <c r="D44" s="94" t="s">
        <v>2179</v>
      </c>
      <c r="E44" s="58" t="s">
        <v>477</v>
      </c>
      <c r="F44" s="47">
        <f>SUM(F45:F54)</f>
        <v>0</v>
      </c>
      <c r="G44" s="43">
        <f t="shared" ref="G44:U44" si="13">SUM(G45:G54)</f>
        <v>0</v>
      </c>
      <c r="H44" s="47">
        <f t="shared" si="13"/>
        <v>0</v>
      </c>
      <c r="I44" s="43">
        <f t="shared" si="13"/>
        <v>0</v>
      </c>
      <c r="J44" s="47">
        <f t="shared" si="13"/>
        <v>0</v>
      </c>
      <c r="K44" s="43">
        <f t="shared" si="13"/>
        <v>0</v>
      </c>
      <c r="L44" s="47">
        <f t="shared" si="13"/>
        <v>0</v>
      </c>
      <c r="M44" s="43">
        <f t="shared" si="13"/>
        <v>0</v>
      </c>
      <c r="N44" s="47">
        <f t="shared" si="13"/>
        <v>0</v>
      </c>
      <c r="O44" s="43">
        <f t="shared" si="13"/>
        <v>0</v>
      </c>
      <c r="P44" s="47">
        <f t="shared" si="13"/>
        <v>0</v>
      </c>
      <c r="Q44" s="43">
        <f t="shared" si="13"/>
        <v>0</v>
      </c>
      <c r="R44" s="47">
        <f t="shared" si="13"/>
        <v>0</v>
      </c>
      <c r="S44" s="43">
        <f t="shared" si="13"/>
        <v>0</v>
      </c>
      <c r="T44" s="43">
        <f t="shared" si="13"/>
        <v>0</v>
      </c>
      <c r="U44" s="47">
        <f t="shared" si="13"/>
        <v>0</v>
      </c>
      <c r="V44" s="43">
        <f t="shared" si="2"/>
        <v>0</v>
      </c>
      <c r="W44" s="43">
        <f t="shared" ref="W44:AD44" si="14">SUM(W45:W54)</f>
        <v>0</v>
      </c>
      <c r="X44" s="43">
        <f t="shared" si="14"/>
        <v>0</v>
      </c>
      <c r="Y44" s="43">
        <f t="shared" si="14"/>
        <v>0</v>
      </c>
      <c r="Z44" s="43">
        <f t="shared" si="14"/>
        <v>0</v>
      </c>
      <c r="AA44" s="43">
        <f t="shared" si="14"/>
        <v>0</v>
      </c>
      <c r="AB44" s="43">
        <f t="shared" si="14"/>
        <v>0</v>
      </c>
      <c r="AC44" s="43">
        <f t="shared" si="14"/>
        <v>0</v>
      </c>
      <c r="AD44" s="43">
        <f t="shared" si="14"/>
        <v>0</v>
      </c>
      <c r="AE44" s="19"/>
      <c r="AG44" s="35"/>
    </row>
    <row r="45" spans="1:33" s="13" customFormat="1" x14ac:dyDescent="0.25">
      <c r="A45" s="35"/>
      <c r="B45" s="33" t="s">
        <v>963</v>
      </c>
      <c r="C45" s="35"/>
      <c r="D45" s="62" t="s">
        <v>923</v>
      </c>
      <c r="E45" s="58" t="s">
        <v>478</v>
      </c>
      <c r="F45" s="48"/>
      <c r="G45" s="44"/>
      <c r="H45" s="48"/>
      <c r="I45" s="44"/>
      <c r="J45" s="48"/>
      <c r="K45" s="44"/>
      <c r="L45" s="48"/>
      <c r="M45" s="44"/>
      <c r="N45" s="48"/>
      <c r="O45" s="44"/>
      <c r="P45" s="48"/>
      <c r="Q45" s="44"/>
      <c r="R45" s="48"/>
      <c r="S45" s="44"/>
      <c r="T45" s="44"/>
      <c r="U45" s="48"/>
      <c r="V45" s="43">
        <f t="shared" si="2"/>
        <v>0</v>
      </c>
      <c r="W45" s="45"/>
      <c r="X45" s="45"/>
      <c r="Y45" s="45"/>
      <c r="Z45" s="45"/>
      <c r="AA45" s="45"/>
      <c r="AB45" s="45"/>
      <c r="AC45" s="45"/>
      <c r="AD45" s="45"/>
      <c r="AE45" s="19"/>
      <c r="AG45" s="35"/>
    </row>
    <row r="46" spans="1:33" s="13" customFormat="1" x14ac:dyDescent="0.25">
      <c r="A46" s="35"/>
      <c r="B46" s="33" t="s">
        <v>964</v>
      </c>
      <c r="C46" s="35"/>
      <c r="D46" s="62" t="s">
        <v>924</v>
      </c>
      <c r="E46" s="58" t="s">
        <v>479</v>
      </c>
      <c r="F46" s="48"/>
      <c r="G46" s="44"/>
      <c r="H46" s="48"/>
      <c r="I46" s="44"/>
      <c r="J46" s="48"/>
      <c r="K46" s="44"/>
      <c r="L46" s="48"/>
      <c r="M46" s="44"/>
      <c r="N46" s="48"/>
      <c r="O46" s="44"/>
      <c r="P46" s="48"/>
      <c r="Q46" s="44"/>
      <c r="R46" s="48"/>
      <c r="S46" s="44"/>
      <c r="T46" s="44"/>
      <c r="U46" s="48"/>
      <c r="V46" s="43">
        <f t="shared" si="2"/>
        <v>0</v>
      </c>
      <c r="W46" s="45"/>
      <c r="X46" s="45"/>
      <c r="Y46" s="45"/>
      <c r="Z46" s="45"/>
      <c r="AA46" s="45"/>
      <c r="AB46" s="45"/>
      <c r="AC46" s="45"/>
      <c r="AD46" s="45"/>
      <c r="AE46" s="19"/>
      <c r="AG46" s="35"/>
    </row>
    <row r="47" spans="1:33" s="13" customFormat="1" x14ac:dyDescent="0.25">
      <c r="A47" s="35"/>
      <c r="B47" s="33" t="s">
        <v>965</v>
      </c>
      <c r="C47" s="35"/>
      <c r="D47" s="62" t="s">
        <v>925</v>
      </c>
      <c r="E47" s="58" t="s">
        <v>480</v>
      </c>
      <c r="F47" s="48"/>
      <c r="G47" s="44"/>
      <c r="H47" s="48"/>
      <c r="I47" s="44"/>
      <c r="J47" s="48"/>
      <c r="K47" s="44"/>
      <c r="L47" s="48"/>
      <c r="M47" s="44"/>
      <c r="N47" s="48"/>
      <c r="O47" s="44"/>
      <c r="P47" s="48"/>
      <c r="Q47" s="44"/>
      <c r="R47" s="48"/>
      <c r="S47" s="44"/>
      <c r="T47" s="44"/>
      <c r="U47" s="48"/>
      <c r="V47" s="43">
        <f t="shared" si="2"/>
        <v>0</v>
      </c>
      <c r="W47" s="45"/>
      <c r="X47" s="45"/>
      <c r="Y47" s="45"/>
      <c r="Z47" s="45"/>
      <c r="AA47" s="45"/>
      <c r="AB47" s="45"/>
      <c r="AC47" s="45"/>
      <c r="AD47" s="45"/>
      <c r="AE47" s="19"/>
      <c r="AG47" s="35"/>
    </row>
    <row r="48" spans="1:33" s="13" customFormat="1" x14ac:dyDescent="0.25">
      <c r="A48" s="35"/>
      <c r="B48" s="33" t="s">
        <v>966</v>
      </c>
      <c r="C48" s="35"/>
      <c r="D48" s="62" t="s">
        <v>926</v>
      </c>
      <c r="E48" s="58" t="s">
        <v>481</v>
      </c>
      <c r="F48" s="48"/>
      <c r="G48" s="44"/>
      <c r="H48" s="48"/>
      <c r="I48" s="44"/>
      <c r="J48" s="48"/>
      <c r="K48" s="44"/>
      <c r="L48" s="48"/>
      <c r="M48" s="44"/>
      <c r="N48" s="48"/>
      <c r="O48" s="44"/>
      <c r="P48" s="48"/>
      <c r="Q48" s="44"/>
      <c r="R48" s="48"/>
      <c r="S48" s="44"/>
      <c r="T48" s="44"/>
      <c r="U48" s="48"/>
      <c r="V48" s="43">
        <f t="shared" si="2"/>
        <v>0</v>
      </c>
      <c r="W48" s="45"/>
      <c r="X48" s="45"/>
      <c r="Y48" s="45"/>
      <c r="Z48" s="45"/>
      <c r="AA48" s="45"/>
      <c r="AB48" s="45"/>
      <c r="AC48" s="45"/>
      <c r="AD48" s="45"/>
      <c r="AE48" s="19"/>
      <c r="AG48" s="35"/>
    </row>
    <row r="49" spans="1:33" s="13" customFormat="1" x14ac:dyDescent="0.25">
      <c r="A49" s="35"/>
      <c r="B49" s="33" t="s">
        <v>967</v>
      </c>
      <c r="C49" s="35"/>
      <c r="D49" s="62" t="s">
        <v>927</v>
      </c>
      <c r="E49" s="58" t="s">
        <v>482</v>
      </c>
      <c r="F49" s="48"/>
      <c r="G49" s="44"/>
      <c r="H49" s="48"/>
      <c r="I49" s="44"/>
      <c r="J49" s="48"/>
      <c r="K49" s="44"/>
      <c r="L49" s="48"/>
      <c r="M49" s="44"/>
      <c r="N49" s="48"/>
      <c r="O49" s="44"/>
      <c r="P49" s="48"/>
      <c r="Q49" s="44"/>
      <c r="R49" s="48"/>
      <c r="S49" s="44"/>
      <c r="T49" s="44"/>
      <c r="U49" s="48"/>
      <c r="V49" s="43">
        <f t="shared" si="2"/>
        <v>0</v>
      </c>
      <c r="W49" s="45"/>
      <c r="X49" s="45"/>
      <c r="Y49" s="45"/>
      <c r="Z49" s="45"/>
      <c r="AA49" s="45"/>
      <c r="AB49" s="45"/>
      <c r="AC49" s="45"/>
      <c r="AD49" s="45"/>
      <c r="AE49" s="19"/>
      <c r="AG49" s="35"/>
    </row>
    <row r="50" spans="1:33" s="13" customFormat="1" x14ac:dyDescent="0.25">
      <c r="A50" s="35"/>
      <c r="B50" s="33" t="s">
        <v>968</v>
      </c>
      <c r="C50" s="35"/>
      <c r="D50" s="64" t="s">
        <v>928</v>
      </c>
      <c r="E50" s="58" t="s">
        <v>483</v>
      </c>
      <c r="F50" s="48"/>
      <c r="G50" s="44"/>
      <c r="H50" s="48"/>
      <c r="I50" s="44"/>
      <c r="J50" s="48"/>
      <c r="K50" s="44"/>
      <c r="L50" s="48"/>
      <c r="M50" s="44"/>
      <c r="N50" s="48"/>
      <c r="O50" s="44"/>
      <c r="P50" s="48"/>
      <c r="Q50" s="44"/>
      <c r="R50" s="48"/>
      <c r="S50" s="44"/>
      <c r="T50" s="44"/>
      <c r="U50" s="48"/>
      <c r="V50" s="43">
        <f t="shared" si="2"/>
        <v>0</v>
      </c>
      <c r="W50" s="45"/>
      <c r="X50" s="45"/>
      <c r="Y50" s="45"/>
      <c r="Z50" s="45"/>
      <c r="AA50" s="45"/>
      <c r="AB50" s="45"/>
      <c r="AC50" s="45"/>
      <c r="AD50" s="45"/>
      <c r="AE50" s="19"/>
      <c r="AG50" s="35"/>
    </row>
    <row r="51" spans="1:33" s="13" customFormat="1" x14ac:dyDescent="0.25">
      <c r="A51" s="35"/>
      <c r="B51" s="33" t="s">
        <v>969</v>
      </c>
      <c r="C51" s="35"/>
      <c r="D51" s="62" t="s">
        <v>929</v>
      </c>
      <c r="E51" s="58" t="s">
        <v>484</v>
      </c>
      <c r="F51" s="48"/>
      <c r="G51" s="44"/>
      <c r="H51" s="48"/>
      <c r="I51" s="44"/>
      <c r="J51" s="48"/>
      <c r="K51" s="44"/>
      <c r="L51" s="48"/>
      <c r="M51" s="44"/>
      <c r="N51" s="48"/>
      <c r="O51" s="44"/>
      <c r="P51" s="48"/>
      <c r="Q51" s="44"/>
      <c r="R51" s="48"/>
      <c r="S51" s="44"/>
      <c r="T51" s="44"/>
      <c r="U51" s="48"/>
      <c r="V51" s="43">
        <f t="shared" si="2"/>
        <v>0</v>
      </c>
      <c r="W51" s="45"/>
      <c r="X51" s="45"/>
      <c r="Y51" s="45"/>
      <c r="Z51" s="45"/>
      <c r="AA51" s="45"/>
      <c r="AB51" s="45"/>
      <c r="AC51" s="45"/>
      <c r="AD51" s="45"/>
      <c r="AE51" s="19"/>
      <c r="AG51" s="35"/>
    </row>
    <row r="52" spans="1:33" s="13" customFormat="1" x14ac:dyDescent="0.25">
      <c r="A52" s="35"/>
      <c r="B52" s="33" t="s">
        <v>970</v>
      </c>
      <c r="C52" s="35"/>
      <c r="D52" s="69" t="s">
        <v>1402</v>
      </c>
      <c r="E52" s="58" t="s">
        <v>485</v>
      </c>
      <c r="F52" s="48"/>
      <c r="G52" s="44"/>
      <c r="H52" s="48"/>
      <c r="I52" s="44"/>
      <c r="J52" s="48"/>
      <c r="K52" s="44"/>
      <c r="L52" s="48"/>
      <c r="M52" s="44"/>
      <c r="N52" s="48"/>
      <c r="O52" s="44"/>
      <c r="P52" s="48"/>
      <c r="Q52" s="44"/>
      <c r="R52" s="48"/>
      <c r="S52" s="44"/>
      <c r="T52" s="44"/>
      <c r="U52" s="48"/>
      <c r="V52" s="43">
        <f t="shared" si="2"/>
        <v>0</v>
      </c>
      <c r="W52" s="45"/>
      <c r="X52" s="45"/>
      <c r="Y52" s="45"/>
      <c r="Z52" s="45"/>
      <c r="AA52" s="45"/>
      <c r="AB52" s="45"/>
      <c r="AC52" s="45"/>
      <c r="AD52" s="45"/>
      <c r="AE52" s="19"/>
      <c r="AG52" s="35"/>
    </row>
    <row r="53" spans="1:33" s="13" customFormat="1" x14ac:dyDescent="0.25">
      <c r="A53" s="35"/>
      <c r="B53" s="33" t="s">
        <v>971</v>
      </c>
      <c r="C53" s="35"/>
      <c r="D53" s="69" t="s">
        <v>930</v>
      </c>
      <c r="E53" s="58" t="s">
        <v>503</v>
      </c>
      <c r="F53" s="48"/>
      <c r="G53" s="44"/>
      <c r="H53" s="48"/>
      <c r="I53" s="44"/>
      <c r="J53" s="48"/>
      <c r="K53" s="44"/>
      <c r="L53" s="48"/>
      <c r="M53" s="44"/>
      <c r="N53" s="48"/>
      <c r="O53" s="44"/>
      <c r="P53" s="48"/>
      <c r="Q53" s="44"/>
      <c r="R53" s="48"/>
      <c r="S53" s="44"/>
      <c r="T53" s="44"/>
      <c r="U53" s="48"/>
      <c r="V53" s="43">
        <f t="shared" si="2"/>
        <v>0</v>
      </c>
      <c r="W53" s="45"/>
      <c r="X53" s="45"/>
      <c r="Y53" s="45"/>
      <c r="Z53" s="45"/>
      <c r="AA53" s="45"/>
      <c r="AB53" s="45"/>
      <c r="AC53" s="45"/>
      <c r="AD53" s="45"/>
      <c r="AE53" s="19"/>
      <c r="AG53" s="35"/>
    </row>
    <row r="54" spans="1:33" s="13" customFormat="1" x14ac:dyDescent="0.25">
      <c r="A54" s="35"/>
      <c r="B54" s="33" t="s">
        <v>972</v>
      </c>
      <c r="C54" s="35"/>
      <c r="D54" s="69" t="s">
        <v>931</v>
      </c>
      <c r="E54" s="58" t="s">
        <v>504</v>
      </c>
      <c r="F54" s="48"/>
      <c r="G54" s="44"/>
      <c r="H54" s="48"/>
      <c r="I54" s="44"/>
      <c r="J54" s="48"/>
      <c r="K54" s="44"/>
      <c r="L54" s="48"/>
      <c r="M54" s="44"/>
      <c r="N54" s="48"/>
      <c r="O54" s="44"/>
      <c r="P54" s="48"/>
      <c r="Q54" s="44"/>
      <c r="R54" s="48"/>
      <c r="S54" s="44"/>
      <c r="T54" s="44"/>
      <c r="U54" s="48"/>
      <c r="V54" s="43">
        <f t="shared" si="2"/>
        <v>0</v>
      </c>
      <c r="W54" s="45"/>
      <c r="X54" s="45"/>
      <c r="Y54" s="45"/>
      <c r="Z54" s="45"/>
      <c r="AA54" s="45"/>
      <c r="AB54" s="45"/>
      <c r="AC54" s="45"/>
      <c r="AD54" s="45"/>
      <c r="AE54" s="41"/>
      <c r="AG54" s="35"/>
    </row>
    <row r="55" spans="1:33" s="13" customFormat="1" x14ac:dyDescent="0.25">
      <c r="A55" s="35"/>
      <c r="B55" s="33" t="s">
        <v>973</v>
      </c>
      <c r="C55" s="35"/>
      <c r="D55" s="62" t="s">
        <v>932</v>
      </c>
      <c r="E55" s="58" t="s">
        <v>512</v>
      </c>
      <c r="F55" s="48"/>
      <c r="G55" s="44"/>
      <c r="H55" s="48"/>
      <c r="I55" s="44"/>
      <c r="J55" s="48"/>
      <c r="K55" s="44"/>
      <c r="L55" s="48"/>
      <c r="M55" s="44"/>
      <c r="N55" s="48"/>
      <c r="O55" s="44"/>
      <c r="P55" s="48"/>
      <c r="Q55" s="44"/>
      <c r="R55" s="48"/>
      <c r="S55" s="44"/>
      <c r="T55" s="44"/>
      <c r="U55" s="48"/>
      <c r="V55" s="43">
        <f t="shared" si="2"/>
        <v>0</v>
      </c>
      <c r="W55" s="45"/>
      <c r="X55" s="45"/>
      <c r="Y55" s="45"/>
      <c r="Z55" s="45"/>
      <c r="AA55" s="45"/>
      <c r="AB55" s="45"/>
      <c r="AC55" s="45"/>
      <c r="AD55" s="45"/>
      <c r="AE55" s="41"/>
      <c r="AG55" s="35"/>
    </row>
    <row r="56" spans="1:33" s="13" customFormat="1" x14ac:dyDescent="0.25">
      <c r="A56" s="35"/>
      <c r="B56" s="35"/>
      <c r="C56" s="35" t="s">
        <v>360</v>
      </c>
      <c r="W56" s="27"/>
      <c r="X56" s="27"/>
      <c r="Y56" s="27"/>
      <c r="Z56" s="27"/>
      <c r="AA56" s="27"/>
      <c r="AB56" s="27"/>
      <c r="AC56" s="27"/>
      <c r="AD56" s="27"/>
      <c r="AG56" s="35"/>
    </row>
    <row r="57" spans="1:33" x14ac:dyDescent="0.25">
      <c r="A57" s="33"/>
      <c r="B57" s="33"/>
      <c r="C57" s="33" t="s">
        <v>363</v>
      </c>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t="s">
        <v>364</v>
      </c>
    </row>
  </sheetData>
  <mergeCells count="5">
    <mergeCell ref="E13:E14"/>
    <mergeCell ref="D13:D14"/>
    <mergeCell ref="D12:AE12"/>
    <mergeCell ref="E1:K1"/>
    <mergeCell ref="D4:H4"/>
  </mergeCells>
  <dataValidations count="1">
    <dataValidation type="decimal" allowBlank="1" showInputMessage="1" showErrorMessage="1" errorTitle="Input Error" error="Please enter a non-negative value between 0 and 999999999999999" sqref="F17:AD55">
      <formula1>0</formula1>
      <formula2>999999999999999</formula2>
    </dataValidation>
  </dataValidation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O48"/>
  <sheetViews>
    <sheetView showGridLines="0" topLeftCell="D1" workbookViewId="0">
      <selection activeCell="D11" sqref="D11:M11"/>
    </sheetView>
  </sheetViews>
  <sheetFormatPr defaultRowHeight="15" x14ac:dyDescent="0.25"/>
  <cols>
    <col min="1" max="3" width="0" hidden="1" customWidth="1"/>
    <col min="4" max="4" width="48.85546875" customWidth="1"/>
    <col min="5" max="5" width="10.28515625" customWidth="1"/>
    <col min="6" max="13" width="20.7109375" customWidth="1"/>
  </cols>
  <sheetData>
    <row r="1" spans="1:15" ht="35.1" customHeight="1" x14ac:dyDescent="0.25">
      <c r="A1" s="25" t="s">
        <v>1953</v>
      </c>
      <c r="E1" s="102" t="s">
        <v>2104</v>
      </c>
      <c r="F1" s="103"/>
      <c r="G1" s="103"/>
      <c r="H1" s="103"/>
      <c r="I1" s="103"/>
      <c r="J1" s="103"/>
      <c r="K1" s="103"/>
    </row>
    <row r="4" spans="1:15" ht="18.75" x14ac:dyDescent="0.25">
      <c r="D4" s="112" t="s">
        <v>2162</v>
      </c>
      <c r="E4" s="113"/>
      <c r="F4" s="113"/>
      <c r="G4" s="113"/>
      <c r="H4" s="114"/>
    </row>
    <row r="7" spans="1:15" x14ac:dyDescent="0.25">
      <c r="A7" s="33"/>
      <c r="B7" s="33"/>
      <c r="C7" s="33" t="s">
        <v>979</v>
      </c>
      <c r="D7" s="33"/>
      <c r="E7" s="33"/>
      <c r="F7" s="33"/>
      <c r="G7" s="33"/>
      <c r="H7" s="33"/>
      <c r="I7" s="33"/>
      <c r="J7" s="33"/>
      <c r="K7" s="33"/>
      <c r="L7" s="33"/>
      <c r="M7" s="33"/>
      <c r="N7" s="33"/>
      <c r="O7" s="33"/>
    </row>
    <row r="8" spans="1:15" hidden="1" x14ac:dyDescent="0.25">
      <c r="A8" s="33"/>
      <c r="B8" s="33"/>
      <c r="C8" s="33"/>
      <c r="D8" s="33"/>
      <c r="E8" s="33" t="s">
        <v>405</v>
      </c>
      <c r="F8" s="33" t="s">
        <v>933</v>
      </c>
      <c r="G8" s="33" t="s">
        <v>717</v>
      </c>
      <c r="H8" s="33" t="s">
        <v>717</v>
      </c>
      <c r="I8" s="33" t="s">
        <v>717</v>
      </c>
      <c r="J8" s="33" t="s">
        <v>717</v>
      </c>
      <c r="K8" s="33" t="s">
        <v>717</v>
      </c>
      <c r="L8" s="33" t="s">
        <v>717</v>
      </c>
      <c r="M8" s="33" t="s">
        <v>717</v>
      </c>
      <c r="N8" s="33"/>
      <c r="O8" s="33"/>
    </row>
    <row r="9" spans="1:15" hidden="1" x14ac:dyDescent="0.25">
      <c r="A9" s="33"/>
      <c r="B9" s="33"/>
      <c r="C9" s="33"/>
      <c r="D9" s="33"/>
      <c r="E9" s="33"/>
      <c r="F9" s="33" t="s">
        <v>934</v>
      </c>
      <c r="G9" s="33" t="s">
        <v>934</v>
      </c>
      <c r="H9" s="33" t="s">
        <v>974</v>
      </c>
      <c r="I9" s="33" t="s">
        <v>975</v>
      </c>
      <c r="J9" s="33" t="s">
        <v>976</v>
      </c>
      <c r="K9" s="33" t="s">
        <v>977</v>
      </c>
      <c r="L9" s="33" t="s">
        <v>1941</v>
      </c>
      <c r="M9" s="33" t="s">
        <v>978</v>
      </c>
      <c r="N9" s="33"/>
      <c r="O9" s="33"/>
    </row>
    <row r="10" spans="1:15" hidden="1" x14ac:dyDescent="0.25">
      <c r="A10" s="33"/>
      <c r="B10" s="33"/>
      <c r="C10" s="33" t="s">
        <v>361</v>
      </c>
      <c r="D10" s="33" t="s">
        <v>365</v>
      </c>
      <c r="E10" s="33" t="s">
        <v>365</v>
      </c>
      <c r="F10" s="33"/>
      <c r="G10" s="33"/>
      <c r="H10" s="33"/>
      <c r="I10" s="33"/>
      <c r="J10" s="33"/>
      <c r="K10" s="33"/>
      <c r="L10" s="33"/>
      <c r="M10" s="33"/>
      <c r="N10" s="33" t="s">
        <v>360</v>
      </c>
      <c r="O10" s="33" t="s">
        <v>362</v>
      </c>
    </row>
    <row r="11" spans="1:15" x14ac:dyDescent="0.25">
      <c r="A11" s="33"/>
      <c r="B11" s="33"/>
      <c r="C11" s="33" t="s">
        <v>366</v>
      </c>
      <c r="D11" s="106" t="s">
        <v>1932</v>
      </c>
      <c r="E11" s="107"/>
      <c r="F11" s="107"/>
      <c r="G11" s="107"/>
      <c r="H11" s="107"/>
      <c r="I11" s="107"/>
      <c r="J11" s="107"/>
      <c r="K11" s="107"/>
      <c r="L11" s="107"/>
      <c r="M11" s="108"/>
      <c r="O11" s="33"/>
    </row>
    <row r="12" spans="1:15" ht="45" x14ac:dyDescent="0.25">
      <c r="A12" s="33"/>
      <c r="B12" s="33"/>
      <c r="C12" s="33" t="s">
        <v>365</v>
      </c>
      <c r="D12" s="104" t="s">
        <v>901</v>
      </c>
      <c r="E12" s="104"/>
      <c r="F12" s="56" t="s">
        <v>895</v>
      </c>
      <c r="G12" s="56" t="s">
        <v>991</v>
      </c>
      <c r="H12" s="56" t="s">
        <v>896</v>
      </c>
      <c r="I12" s="56" t="s">
        <v>897</v>
      </c>
      <c r="J12" s="56" t="s">
        <v>898</v>
      </c>
      <c r="K12" s="56" t="s">
        <v>899</v>
      </c>
      <c r="L12" s="56" t="s">
        <v>1919</v>
      </c>
      <c r="M12" s="99" t="s">
        <v>2200</v>
      </c>
      <c r="O12" s="33"/>
    </row>
    <row r="13" spans="1:15" x14ac:dyDescent="0.25">
      <c r="A13" s="33" t="s">
        <v>405</v>
      </c>
      <c r="B13" s="33"/>
      <c r="C13" s="33" t="s">
        <v>365</v>
      </c>
      <c r="D13" s="105"/>
      <c r="E13" s="105"/>
      <c r="F13" s="56" t="s">
        <v>403</v>
      </c>
      <c r="G13" s="56" t="s">
        <v>715</v>
      </c>
      <c r="H13" s="56" t="s">
        <v>716</v>
      </c>
      <c r="I13" s="56" t="s">
        <v>744</v>
      </c>
      <c r="J13" s="56" t="s">
        <v>745</v>
      </c>
      <c r="K13" s="56" t="s">
        <v>746</v>
      </c>
      <c r="L13" s="56" t="s">
        <v>753</v>
      </c>
      <c r="M13" s="56" t="s">
        <v>754</v>
      </c>
      <c r="O13" s="33"/>
    </row>
    <row r="14" spans="1:15" x14ac:dyDescent="0.25">
      <c r="A14" s="33"/>
      <c r="B14" s="33"/>
      <c r="C14" s="33" t="s">
        <v>360</v>
      </c>
      <c r="L14" s="24"/>
      <c r="O14" s="33"/>
    </row>
    <row r="15" spans="1:15" x14ac:dyDescent="0.25">
      <c r="A15" s="33"/>
      <c r="B15" s="33"/>
      <c r="C15" s="33"/>
      <c r="D15" s="94" t="s">
        <v>902</v>
      </c>
      <c r="E15" s="68"/>
      <c r="F15" s="5"/>
      <c r="G15" s="5"/>
      <c r="H15" s="5"/>
      <c r="I15" s="5"/>
      <c r="J15" s="5"/>
      <c r="K15" s="5"/>
      <c r="L15" s="28"/>
      <c r="M15" s="5"/>
      <c r="O15" s="33"/>
    </row>
    <row r="16" spans="1:15" x14ac:dyDescent="0.25">
      <c r="A16" s="33"/>
      <c r="B16" s="33" t="s">
        <v>992</v>
      </c>
      <c r="C16" s="33"/>
      <c r="D16" s="94" t="s">
        <v>2180</v>
      </c>
      <c r="E16" s="58" t="s">
        <v>448</v>
      </c>
      <c r="F16" s="47">
        <f>SUM(F17:F34,F46)</f>
        <v>0</v>
      </c>
      <c r="G16" s="43">
        <f t="shared" ref="G16:M16" si="0">SUM(G17:G34,G46)</f>
        <v>0</v>
      </c>
      <c r="H16" s="43">
        <f t="shared" si="0"/>
        <v>0</v>
      </c>
      <c r="I16" s="43">
        <f t="shared" si="0"/>
        <v>0</v>
      </c>
      <c r="J16" s="43">
        <f t="shared" si="0"/>
        <v>0</v>
      </c>
      <c r="K16" s="43">
        <f t="shared" si="0"/>
        <v>0</v>
      </c>
      <c r="L16" s="43">
        <f t="shared" si="0"/>
        <v>0</v>
      </c>
      <c r="M16" s="43">
        <f t="shared" si="0"/>
        <v>0</v>
      </c>
      <c r="O16" s="33"/>
    </row>
    <row r="17" spans="1:15" x14ac:dyDescent="0.25">
      <c r="A17" s="33"/>
      <c r="B17" s="33" t="s">
        <v>993</v>
      </c>
      <c r="C17" s="33"/>
      <c r="D17" s="62" t="s">
        <v>2019</v>
      </c>
      <c r="E17" s="58" t="s">
        <v>449</v>
      </c>
      <c r="F17" s="48"/>
      <c r="G17" s="44"/>
      <c r="H17" s="44"/>
      <c r="I17" s="44"/>
      <c r="J17" s="44"/>
      <c r="K17" s="44"/>
      <c r="L17" s="45"/>
      <c r="M17" s="44"/>
      <c r="O17" s="33"/>
    </row>
    <row r="18" spans="1:15" x14ac:dyDescent="0.25">
      <c r="A18" s="33"/>
      <c r="B18" s="33" t="s">
        <v>994</v>
      </c>
      <c r="C18" s="33"/>
      <c r="D18" s="62" t="s">
        <v>2020</v>
      </c>
      <c r="E18" s="58" t="s">
        <v>450</v>
      </c>
      <c r="F18" s="48"/>
      <c r="G18" s="44"/>
      <c r="H18" s="44"/>
      <c r="I18" s="44"/>
      <c r="J18" s="44"/>
      <c r="K18" s="44"/>
      <c r="L18" s="45"/>
      <c r="M18" s="44"/>
      <c r="O18" s="33"/>
    </row>
    <row r="19" spans="1:15" x14ac:dyDescent="0.25">
      <c r="A19" s="33"/>
      <c r="B19" s="33" t="s">
        <v>995</v>
      </c>
      <c r="C19" s="33"/>
      <c r="D19" s="62" t="s">
        <v>980</v>
      </c>
      <c r="E19" s="58" t="s">
        <v>451</v>
      </c>
      <c r="F19" s="48"/>
      <c r="G19" s="44"/>
      <c r="H19" s="44"/>
      <c r="I19" s="44"/>
      <c r="J19" s="44"/>
      <c r="K19" s="44"/>
      <c r="L19" s="45"/>
      <c r="M19" s="44"/>
      <c r="O19" s="33"/>
    </row>
    <row r="20" spans="1:15" x14ac:dyDescent="0.25">
      <c r="A20" s="33"/>
      <c r="B20" s="33" t="s">
        <v>996</v>
      </c>
      <c r="C20" s="33"/>
      <c r="D20" s="62" t="s">
        <v>981</v>
      </c>
      <c r="E20" s="58" t="s">
        <v>452</v>
      </c>
      <c r="F20" s="48"/>
      <c r="G20" s="44"/>
      <c r="H20" s="44"/>
      <c r="I20" s="44"/>
      <c r="J20" s="44"/>
      <c r="K20" s="44"/>
      <c r="L20" s="45"/>
      <c r="M20" s="44"/>
      <c r="O20" s="33"/>
    </row>
    <row r="21" spans="1:15" x14ac:dyDescent="0.25">
      <c r="A21" s="33"/>
      <c r="B21" s="33" t="s">
        <v>997</v>
      </c>
      <c r="C21" s="33"/>
      <c r="D21" s="62" t="s">
        <v>982</v>
      </c>
      <c r="E21" s="58" t="s">
        <v>453</v>
      </c>
      <c r="F21" s="48"/>
      <c r="G21" s="44"/>
      <c r="H21" s="44"/>
      <c r="I21" s="44"/>
      <c r="J21" s="44"/>
      <c r="K21" s="44"/>
      <c r="L21" s="45"/>
      <c r="M21" s="44"/>
      <c r="O21" s="33"/>
    </row>
    <row r="22" spans="1:15" x14ac:dyDescent="0.25">
      <c r="A22" s="33"/>
      <c r="B22" s="33" t="s">
        <v>998</v>
      </c>
      <c r="C22" s="33"/>
      <c r="D22" s="62" t="s">
        <v>983</v>
      </c>
      <c r="E22" s="58" t="s">
        <v>454</v>
      </c>
      <c r="F22" s="48"/>
      <c r="G22" s="44"/>
      <c r="H22" s="44"/>
      <c r="I22" s="44"/>
      <c r="J22" s="44"/>
      <c r="K22" s="44"/>
      <c r="L22" s="45"/>
      <c r="M22" s="44"/>
      <c r="O22" s="33"/>
    </row>
    <row r="23" spans="1:15" x14ac:dyDescent="0.25">
      <c r="A23" s="33"/>
      <c r="B23" s="33" t="s">
        <v>999</v>
      </c>
      <c r="C23" s="33"/>
      <c r="D23" s="62" t="s">
        <v>984</v>
      </c>
      <c r="E23" s="58" t="s">
        <v>455</v>
      </c>
      <c r="F23" s="48"/>
      <c r="G23" s="44"/>
      <c r="H23" s="44"/>
      <c r="I23" s="44"/>
      <c r="J23" s="44"/>
      <c r="K23" s="44"/>
      <c r="L23" s="45"/>
      <c r="M23" s="44"/>
      <c r="O23" s="33"/>
    </row>
    <row r="24" spans="1:15" x14ac:dyDescent="0.25">
      <c r="A24" s="33"/>
      <c r="B24" s="33" t="s">
        <v>1000</v>
      </c>
      <c r="C24" s="33"/>
      <c r="D24" s="62" t="s">
        <v>985</v>
      </c>
      <c r="E24" s="58" t="s">
        <v>456</v>
      </c>
      <c r="F24" s="48"/>
      <c r="G24" s="44"/>
      <c r="H24" s="44"/>
      <c r="I24" s="44"/>
      <c r="J24" s="44"/>
      <c r="K24" s="44"/>
      <c r="L24" s="45"/>
      <c r="M24" s="44"/>
      <c r="O24" s="33"/>
    </row>
    <row r="25" spans="1:15" x14ac:dyDescent="0.25">
      <c r="A25" s="33"/>
      <c r="B25" s="33" t="s">
        <v>1001</v>
      </c>
      <c r="C25" s="33"/>
      <c r="D25" s="62" t="s">
        <v>986</v>
      </c>
      <c r="E25" s="58" t="s">
        <v>457</v>
      </c>
      <c r="F25" s="48"/>
      <c r="G25" s="44"/>
      <c r="H25" s="44"/>
      <c r="I25" s="44"/>
      <c r="J25" s="44"/>
      <c r="K25" s="44"/>
      <c r="L25" s="45"/>
      <c r="M25" s="44"/>
      <c r="O25" s="33"/>
    </row>
    <row r="26" spans="1:15" x14ac:dyDescent="0.25">
      <c r="A26" s="33"/>
      <c r="B26" s="33" t="s">
        <v>1002</v>
      </c>
      <c r="C26" s="33"/>
      <c r="D26" s="62" t="s">
        <v>987</v>
      </c>
      <c r="E26" s="58" t="s">
        <v>458</v>
      </c>
      <c r="F26" s="48"/>
      <c r="G26" s="44"/>
      <c r="H26" s="44"/>
      <c r="I26" s="44"/>
      <c r="J26" s="44"/>
      <c r="K26" s="44"/>
      <c r="L26" s="45"/>
      <c r="M26" s="44"/>
      <c r="O26" s="33"/>
    </row>
    <row r="27" spans="1:15" x14ac:dyDescent="0.25">
      <c r="A27" s="33"/>
      <c r="B27" s="33" t="s">
        <v>1003</v>
      </c>
      <c r="C27" s="33"/>
      <c r="D27" s="62" t="s">
        <v>988</v>
      </c>
      <c r="E27" s="58" t="s">
        <v>459</v>
      </c>
      <c r="F27" s="48"/>
      <c r="G27" s="44"/>
      <c r="H27" s="44"/>
      <c r="I27" s="44"/>
      <c r="J27" s="44"/>
      <c r="K27" s="44"/>
      <c r="L27" s="45"/>
      <c r="M27" s="44"/>
      <c r="O27" s="33"/>
    </row>
    <row r="28" spans="1:15" x14ac:dyDescent="0.25">
      <c r="A28" s="33"/>
      <c r="B28" s="33" t="s">
        <v>1004</v>
      </c>
      <c r="C28" s="33"/>
      <c r="D28" s="62" t="s">
        <v>989</v>
      </c>
      <c r="E28" s="58" t="s">
        <v>460</v>
      </c>
      <c r="F28" s="48"/>
      <c r="G28" s="44"/>
      <c r="H28" s="44"/>
      <c r="I28" s="44"/>
      <c r="J28" s="44"/>
      <c r="K28" s="44"/>
      <c r="L28" s="45"/>
      <c r="M28" s="44"/>
      <c r="O28" s="33"/>
    </row>
    <row r="29" spans="1:15" x14ac:dyDescent="0.25">
      <c r="A29" s="33"/>
      <c r="B29" s="33" t="s">
        <v>1005</v>
      </c>
      <c r="C29" s="33"/>
      <c r="D29" s="62" t="s">
        <v>990</v>
      </c>
      <c r="E29" s="58" t="s">
        <v>461</v>
      </c>
      <c r="F29" s="48"/>
      <c r="G29" s="44"/>
      <c r="H29" s="44"/>
      <c r="I29" s="44"/>
      <c r="J29" s="44"/>
      <c r="K29" s="44"/>
      <c r="L29" s="45"/>
      <c r="M29" s="44"/>
      <c r="O29" s="33"/>
    </row>
    <row r="30" spans="1:15" x14ac:dyDescent="0.25">
      <c r="A30" s="33"/>
      <c r="B30" s="33" t="s">
        <v>1006</v>
      </c>
      <c r="C30" s="33"/>
      <c r="D30" s="62" t="s">
        <v>1016</v>
      </c>
      <c r="E30" s="58" t="s">
        <v>462</v>
      </c>
      <c r="F30" s="48"/>
      <c r="G30" s="44"/>
      <c r="H30" s="44"/>
      <c r="I30" s="44"/>
      <c r="J30" s="44"/>
      <c r="K30" s="44"/>
      <c r="L30" s="45"/>
      <c r="M30" s="44"/>
      <c r="O30" s="33"/>
    </row>
    <row r="31" spans="1:15" x14ac:dyDescent="0.25">
      <c r="A31" s="33"/>
      <c r="B31" s="33" t="s">
        <v>1007</v>
      </c>
      <c r="C31" s="33"/>
      <c r="D31" s="64" t="s">
        <v>1017</v>
      </c>
      <c r="E31" s="58" t="s">
        <v>463</v>
      </c>
      <c r="F31" s="48"/>
      <c r="G31" s="44"/>
      <c r="H31" s="44"/>
      <c r="I31" s="44"/>
      <c r="J31" s="44"/>
      <c r="K31" s="44"/>
      <c r="L31" s="45"/>
      <c r="M31" s="44"/>
      <c r="O31" s="33"/>
    </row>
    <row r="32" spans="1:15" x14ac:dyDescent="0.25">
      <c r="A32" s="33"/>
      <c r="B32" s="33" t="s">
        <v>1008</v>
      </c>
      <c r="C32" s="33"/>
      <c r="D32" s="62" t="s">
        <v>1018</v>
      </c>
      <c r="E32" s="58" t="s">
        <v>464</v>
      </c>
      <c r="F32" s="48"/>
      <c r="G32" s="44"/>
      <c r="H32" s="44"/>
      <c r="I32" s="44"/>
      <c r="J32" s="44"/>
      <c r="K32" s="44"/>
      <c r="L32" s="45"/>
      <c r="M32" s="44"/>
      <c r="O32" s="33"/>
    </row>
    <row r="33" spans="1:15" x14ac:dyDescent="0.25">
      <c r="A33" s="33"/>
      <c r="B33" s="33" t="s">
        <v>1009</v>
      </c>
      <c r="C33" s="33"/>
      <c r="D33" s="62" t="s">
        <v>1019</v>
      </c>
      <c r="E33" s="58" t="s">
        <v>465</v>
      </c>
      <c r="F33" s="48"/>
      <c r="G33" s="44"/>
      <c r="H33" s="44"/>
      <c r="I33" s="44"/>
      <c r="J33" s="44"/>
      <c r="K33" s="44"/>
      <c r="L33" s="45"/>
      <c r="M33" s="44"/>
      <c r="O33" s="33"/>
    </row>
    <row r="34" spans="1:15" x14ac:dyDescent="0.25">
      <c r="A34" s="33"/>
      <c r="B34" s="33" t="s">
        <v>1010</v>
      </c>
      <c r="C34" s="33"/>
      <c r="D34" s="94" t="s">
        <v>2181</v>
      </c>
      <c r="E34" s="58" t="s">
        <v>466</v>
      </c>
      <c r="F34" s="47">
        <f>SUM(F35:F45)</f>
        <v>0</v>
      </c>
      <c r="G34" s="43">
        <f t="shared" ref="G34:M34" si="1">SUM(G35:G45)</f>
        <v>0</v>
      </c>
      <c r="H34" s="43">
        <f t="shared" si="1"/>
        <v>0</v>
      </c>
      <c r="I34" s="43">
        <f t="shared" si="1"/>
        <v>0</v>
      </c>
      <c r="J34" s="43">
        <f t="shared" si="1"/>
        <v>0</v>
      </c>
      <c r="K34" s="43">
        <f t="shared" si="1"/>
        <v>0</v>
      </c>
      <c r="L34" s="43">
        <f t="shared" si="1"/>
        <v>0</v>
      </c>
      <c r="M34" s="43">
        <f t="shared" si="1"/>
        <v>0</v>
      </c>
      <c r="O34" s="33"/>
    </row>
    <row r="35" spans="1:15" x14ac:dyDescent="0.25">
      <c r="A35" s="33"/>
      <c r="B35" s="33" t="s">
        <v>1011</v>
      </c>
      <c r="C35" s="33"/>
      <c r="D35" s="60" t="s">
        <v>1021</v>
      </c>
      <c r="E35" s="58" t="s">
        <v>469</v>
      </c>
      <c r="F35" s="48"/>
      <c r="G35" s="44"/>
      <c r="H35" s="44"/>
      <c r="I35" s="44"/>
      <c r="J35" s="44"/>
      <c r="K35" s="44"/>
      <c r="L35" s="45"/>
      <c r="M35" s="44"/>
      <c r="O35" s="33"/>
    </row>
    <row r="36" spans="1:15" x14ac:dyDescent="0.25">
      <c r="A36" s="33"/>
      <c r="B36" s="33" t="s">
        <v>1012</v>
      </c>
      <c r="C36" s="33"/>
      <c r="D36" s="60" t="s">
        <v>1404</v>
      </c>
      <c r="E36" s="58" t="s">
        <v>470</v>
      </c>
      <c r="F36" s="48"/>
      <c r="G36" s="44"/>
      <c r="H36" s="44"/>
      <c r="I36" s="44"/>
      <c r="J36" s="44"/>
      <c r="K36" s="44"/>
      <c r="L36" s="45"/>
      <c r="M36" s="44"/>
      <c r="O36" s="33"/>
    </row>
    <row r="37" spans="1:15" x14ac:dyDescent="0.25">
      <c r="A37" s="33"/>
      <c r="B37" s="33" t="s">
        <v>1013</v>
      </c>
      <c r="C37" s="33"/>
      <c r="D37" s="60" t="s">
        <v>1405</v>
      </c>
      <c r="E37" s="58" t="s">
        <v>471</v>
      </c>
      <c r="F37" s="48"/>
      <c r="G37" s="44"/>
      <c r="H37" s="44"/>
      <c r="I37" s="44"/>
      <c r="J37" s="44"/>
      <c r="K37" s="44"/>
      <c r="L37" s="45"/>
      <c r="M37" s="44"/>
      <c r="O37" s="33"/>
    </row>
    <row r="38" spans="1:15" s="18" customFormat="1" x14ac:dyDescent="0.25">
      <c r="A38" s="33"/>
      <c r="B38" s="33" t="s">
        <v>1673</v>
      </c>
      <c r="C38" s="33"/>
      <c r="D38" s="60" t="s">
        <v>1665</v>
      </c>
      <c r="E38" s="58" t="s">
        <v>472</v>
      </c>
      <c r="F38" s="48"/>
      <c r="G38" s="44"/>
      <c r="H38" s="44"/>
      <c r="I38" s="44"/>
      <c r="J38" s="44"/>
      <c r="K38" s="44"/>
      <c r="L38" s="45"/>
      <c r="M38" s="44"/>
      <c r="O38" s="33"/>
    </row>
    <row r="39" spans="1:15" s="18" customFormat="1" x14ac:dyDescent="0.25">
      <c r="A39" s="33"/>
      <c r="B39" s="33" t="s">
        <v>1674</v>
      </c>
      <c r="C39" s="33"/>
      <c r="D39" s="60" t="s">
        <v>1666</v>
      </c>
      <c r="E39" s="58" t="s">
        <v>473</v>
      </c>
      <c r="F39" s="48"/>
      <c r="G39" s="44"/>
      <c r="H39" s="44"/>
      <c r="I39" s="44"/>
      <c r="J39" s="44"/>
      <c r="K39" s="44"/>
      <c r="L39" s="45"/>
      <c r="M39" s="44"/>
      <c r="O39" s="33"/>
    </row>
    <row r="40" spans="1:15" s="18" customFormat="1" x14ac:dyDescent="0.25">
      <c r="A40" s="33"/>
      <c r="B40" s="33" t="s">
        <v>1675</v>
      </c>
      <c r="C40" s="33"/>
      <c r="D40" s="60" t="s">
        <v>1667</v>
      </c>
      <c r="E40" s="58" t="s">
        <v>474</v>
      </c>
      <c r="F40" s="48"/>
      <c r="G40" s="44"/>
      <c r="H40" s="44"/>
      <c r="I40" s="44"/>
      <c r="J40" s="44"/>
      <c r="K40" s="44"/>
      <c r="L40" s="45"/>
      <c r="M40" s="44"/>
      <c r="O40" s="33"/>
    </row>
    <row r="41" spans="1:15" s="18" customFormat="1" x14ac:dyDescent="0.25">
      <c r="A41" s="33"/>
      <c r="B41" s="33" t="s">
        <v>1676</v>
      </c>
      <c r="C41" s="33"/>
      <c r="D41" s="60" t="s">
        <v>1668</v>
      </c>
      <c r="E41" s="58" t="s">
        <v>475</v>
      </c>
      <c r="F41" s="48"/>
      <c r="G41" s="44"/>
      <c r="H41" s="44"/>
      <c r="I41" s="44"/>
      <c r="J41" s="44"/>
      <c r="K41" s="44"/>
      <c r="L41" s="45"/>
      <c r="M41" s="44"/>
      <c r="O41" s="33"/>
    </row>
    <row r="42" spans="1:15" s="18" customFormat="1" x14ac:dyDescent="0.25">
      <c r="A42" s="33"/>
      <c r="B42" s="33" t="s">
        <v>1677</v>
      </c>
      <c r="C42" s="33"/>
      <c r="D42" s="60" t="s">
        <v>1669</v>
      </c>
      <c r="E42" s="58" t="s">
        <v>476</v>
      </c>
      <c r="F42" s="48"/>
      <c r="G42" s="44"/>
      <c r="H42" s="44"/>
      <c r="I42" s="44"/>
      <c r="J42" s="44"/>
      <c r="K42" s="44"/>
      <c r="L42" s="45"/>
      <c r="M42" s="44"/>
      <c r="O42" s="33"/>
    </row>
    <row r="43" spans="1:15" s="18" customFormat="1" x14ac:dyDescent="0.25">
      <c r="A43" s="33"/>
      <c r="B43" s="33" t="s">
        <v>1678</v>
      </c>
      <c r="C43" s="33"/>
      <c r="D43" s="60" t="s">
        <v>1670</v>
      </c>
      <c r="E43" s="58" t="s">
        <v>477</v>
      </c>
      <c r="F43" s="48"/>
      <c r="G43" s="44"/>
      <c r="H43" s="44"/>
      <c r="I43" s="44"/>
      <c r="J43" s="44"/>
      <c r="K43" s="44"/>
      <c r="L43" s="45"/>
      <c r="M43" s="44"/>
      <c r="O43" s="33"/>
    </row>
    <row r="44" spans="1:15" s="18" customFormat="1" x14ac:dyDescent="0.25">
      <c r="A44" s="33"/>
      <c r="B44" s="33" t="s">
        <v>1679</v>
      </c>
      <c r="C44" s="33"/>
      <c r="D44" s="60" t="s">
        <v>1671</v>
      </c>
      <c r="E44" s="58" t="s">
        <v>478</v>
      </c>
      <c r="F44" s="48"/>
      <c r="G44" s="44"/>
      <c r="H44" s="44"/>
      <c r="I44" s="44"/>
      <c r="J44" s="44"/>
      <c r="K44" s="44"/>
      <c r="L44" s="45"/>
      <c r="M44" s="44"/>
      <c r="O44" s="33"/>
    </row>
    <row r="45" spans="1:15" x14ac:dyDescent="0.25">
      <c r="A45" s="33"/>
      <c r="B45" s="33" t="s">
        <v>1014</v>
      </c>
      <c r="C45" s="33"/>
      <c r="D45" s="60" t="s">
        <v>1672</v>
      </c>
      <c r="E45" s="58" t="s">
        <v>479</v>
      </c>
      <c r="F45" s="48"/>
      <c r="G45" s="44"/>
      <c r="H45" s="44"/>
      <c r="I45" s="44"/>
      <c r="J45" s="44"/>
      <c r="K45" s="44"/>
      <c r="L45" s="45"/>
      <c r="M45" s="44"/>
      <c r="O45" s="33"/>
    </row>
    <row r="46" spans="1:15" x14ac:dyDescent="0.25">
      <c r="A46" s="33"/>
      <c r="B46" s="33" t="s">
        <v>1015</v>
      </c>
      <c r="C46" s="33"/>
      <c r="D46" s="62" t="s">
        <v>1020</v>
      </c>
      <c r="E46" s="58" t="s">
        <v>480</v>
      </c>
      <c r="F46" s="48"/>
      <c r="G46" s="44"/>
      <c r="H46" s="44"/>
      <c r="I46" s="44"/>
      <c r="J46" s="44"/>
      <c r="K46" s="44"/>
      <c r="L46" s="45"/>
      <c r="M46" s="44"/>
      <c r="O46" s="33"/>
    </row>
    <row r="47" spans="1:15" x14ac:dyDescent="0.25">
      <c r="A47" s="33"/>
      <c r="B47" s="33"/>
      <c r="C47" s="33" t="s">
        <v>360</v>
      </c>
      <c r="L47" s="24"/>
      <c r="O47" s="33"/>
    </row>
    <row r="48" spans="1:15" x14ac:dyDescent="0.25">
      <c r="A48" s="33"/>
      <c r="B48" s="33"/>
      <c r="C48" s="33" t="s">
        <v>363</v>
      </c>
      <c r="D48" s="33"/>
      <c r="E48" s="33"/>
      <c r="F48" s="33"/>
      <c r="G48" s="33"/>
      <c r="H48" s="33"/>
      <c r="I48" s="33"/>
      <c r="J48" s="33"/>
      <c r="K48" s="33"/>
      <c r="L48" s="33"/>
      <c r="M48" s="33"/>
      <c r="N48" s="33"/>
      <c r="O48" s="33" t="s">
        <v>364</v>
      </c>
    </row>
  </sheetData>
  <mergeCells count="5">
    <mergeCell ref="E12:E13"/>
    <mergeCell ref="D12:D13"/>
    <mergeCell ref="D11:M11"/>
    <mergeCell ref="E1:K1"/>
    <mergeCell ref="D4:H4"/>
  </mergeCells>
  <dataValidations count="1">
    <dataValidation type="decimal" allowBlank="1" showInputMessage="1" showErrorMessage="1" errorTitle="Input Error" error="Please enter a non-negative value between 0 and 999999999999999" sqref="F16:M46">
      <formula1>0</formula1>
      <formula2>999999999999999</formula2>
    </dataValidation>
  </dataValidation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33"/>
  <sheetViews>
    <sheetView showGridLines="0" topLeftCell="D1" workbookViewId="0">
      <selection sqref="A1:C1048576"/>
    </sheetView>
  </sheetViews>
  <sheetFormatPr defaultRowHeight="15" x14ac:dyDescent="0.25"/>
  <cols>
    <col min="1" max="1" width="8.42578125" hidden="1" customWidth="1"/>
    <col min="2" max="2" width="13.85546875" hidden="1" customWidth="1"/>
    <col min="3" max="3" width="43.7109375" hidden="1" customWidth="1"/>
    <col min="4" max="4" width="45.85546875" bestFit="1" customWidth="1"/>
    <col min="6" max="6" width="29.7109375" customWidth="1"/>
    <col min="7" max="7" width="20.7109375" customWidth="1"/>
  </cols>
  <sheetData>
    <row r="1" spans="1:11" ht="35.1" customHeight="1" x14ac:dyDescent="0.25">
      <c r="A1" s="25" t="s">
        <v>1954</v>
      </c>
      <c r="E1" s="102" t="s">
        <v>2105</v>
      </c>
      <c r="F1" s="103"/>
      <c r="G1" s="103"/>
      <c r="H1" s="103"/>
      <c r="I1" s="103"/>
      <c r="J1" s="103"/>
      <c r="K1" s="103"/>
    </row>
    <row r="4" spans="1:11" ht="18.75" x14ac:dyDescent="0.25">
      <c r="D4" s="112" t="s">
        <v>2162</v>
      </c>
      <c r="E4" s="113"/>
      <c r="F4" s="113"/>
      <c r="G4" s="113"/>
      <c r="H4" s="114"/>
    </row>
    <row r="7" spans="1:11" x14ac:dyDescent="0.25">
      <c r="A7" s="33"/>
      <c r="B7" s="33"/>
      <c r="C7" s="33" t="s">
        <v>734</v>
      </c>
      <c r="D7" s="33"/>
      <c r="E7" s="33"/>
      <c r="F7" s="33"/>
      <c r="G7" s="33"/>
      <c r="H7" s="33"/>
      <c r="I7" s="33"/>
    </row>
    <row r="8" spans="1:11" hidden="1" x14ac:dyDescent="0.25">
      <c r="A8" s="33"/>
      <c r="B8" s="33"/>
      <c r="C8" s="33"/>
      <c r="D8" s="33"/>
      <c r="E8" s="33" t="s">
        <v>405</v>
      </c>
      <c r="F8" s="33"/>
      <c r="G8" s="33"/>
      <c r="H8" s="33"/>
      <c r="I8" s="33"/>
    </row>
    <row r="9" spans="1:11" hidden="1" x14ac:dyDescent="0.25">
      <c r="A9" s="33"/>
      <c r="B9" s="33"/>
      <c r="C9" s="33"/>
      <c r="D9" s="33"/>
      <c r="E9" s="33"/>
      <c r="F9" s="33"/>
      <c r="G9" s="33"/>
      <c r="H9" s="33"/>
      <c r="I9" s="33"/>
    </row>
    <row r="10" spans="1:11" hidden="1" x14ac:dyDescent="0.25">
      <c r="A10" s="33"/>
      <c r="B10" s="33"/>
      <c r="C10" s="33" t="s">
        <v>361</v>
      </c>
      <c r="D10" s="33" t="s">
        <v>365</v>
      </c>
      <c r="E10" s="33" t="s">
        <v>365</v>
      </c>
      <c r="F10" s="33"/>
      <c r="G10" s="33"/>
      <c r="H10" s="33" t="s">
        <v>360</v>
      </c>
      <c r="I10" s="33" t="s">
        <v>362</v>
      </c>
    </row>
    <row r="11" spans="1:11" x14ac:dyDescent="0.25">
      <c r="A11" s="33"/>
      <c r="B11" s="33"/>
      <c r="C11" s="33" t="s">
        <v>366</v>
      </c>
      <c r="D11" s="106" t="s">
        <v>1942</v>
      </c>
      <c r="E11" s="107"/>
      <c r="F11" s="107"/>
      <c r="G11" s="108"/>
      <c r="I11" s="33"/>
    </row>
    <row r="12" spans="1:11" ht="30" customHeight="1" x14ac:dyDescent="0.25">
      <c r="A12" s="33"/>
      <c r="B12" s="33"/>
      <c r="C12" s="33" t="s">
        <v>365</v>
      </c>
      <c r="D12" s="104" t="s">
        <v>430</v>
      </c>
      <c r="E12" s="104"/>
      <c r="F12" s="104" t="s">
        <v>2190</v>
      </c>
      <c r="G12" s="104" t="s">
        <v>2189</v>
      </c>
      <c r="I12" s="33"/>
    </row>
    <row r="13" spans="1:11" x14ac:dyDescent="0.25">
      <c r="A13" s="33"/>
      <c r="B13" s="33"/>
      <c r="C13" s="33" t="s">
        <v>365</v>
      </c>
      <c r="D13" s="115"/>
      <c r="E13" s="115"/>
      <c r="F13" s="105"/>
      <c r="G13" s="105"/>
      <c r="I13" s="33"/>
    </row>
    <row r="14" spans="1:11" x14ac:dyDescent="0.25">
      <c r="A14" s="33" t="s">
        <v>405</v>
      </c>
      <c r="B14" s="33"/>
      <c r="C14" s="33" t="s">
        <v>365</v>
      </c>
      <c r="D14" s="105"/>
      <c r="E14" s="105"/>
      <c r="F14" s="56" t="s">
        <v>403</v>
      </c>
      <c r="G14" s="56" t="s">
        <v>715</v>
      </c>
      <c r="I14" s="33"/>
    </row>
    <row r="15" spans="1:11" x14ac:dyDescent="0.25">
      <c r="A15" s="33"/>
      <c r="B15" s="33"/>
      <c r="C15" s="33" t="s">
        <v>360</v>
      </c>
      <c r="I15" s="33"/>
    </row>
    <row r="16" spans="1:11" x14ac:dyDescent="0.25">
      <c r="A16" s="33"/>
      <c r="B16" s="33"/>
      <c r="C16" s="33"/>
      <c r="D16" s="94" t="s">
        <v>1933</v>
      </c>
      <c r="E16" s="68"/>
      <c r="F16" s="5"/>
      <c r="G16" s="5"/>
      <c r="I16" s="33"/>
    </row>
    <row r="17" spans="1:9" x14ac:dyDescent="0.25">
      <c r="A17" s="33"/>
      <c r="B17" s="33" t="s">
        <v>735</v>
      </c>
      <c r="C17" s="33"/>
      <c r="D17" s="60" t="s">
        <v>711</v>
      </c>
      <c r="E17" s="58" t="s">
        <v>448</v>
      </c>
      <c r="F17" s="43">
        <f>DNBS01PART9A!W17</f>
        <v>0</v>
      </c>
      <c r="G17" s="43">
        <f>DNBS01PART1!F105</f>
        <v>0</v>
      </c>
      <c r="I17" s="33"/>
    </row>
    <row r="18" spans="1:9" x14ac:dyDescent="0.25">
      <c r="A18" s="33"/>
      <c r="B18" s="33" t="s">
        <v>736</v>
      </c>
      <c r="C18" s="33"/>
      <c r="D18" s="60" t="s">
        <v>712</v>
      </c>
      <c r="E18" s="58" t="s">
        <v>449</v>
      </c>
      <c r="F18" s="43">
        <f>DNBS01PART9A!X17</f>
        <v>0</v>
      </c>
      <c r="G18" s="44"/>
      <c r="I18" s="33"/>
    </row>
    <row r="19" spans="1:9" x14ac:dyDescent="0.25">
      <c r="A19" s="33"/>
      <c r="B19" s="33" t="s">
        <v>737</v>
      </c>
      <c r="C19" s="33"/>
      <c r="D19" s="60" t="s">
        <v>713</v>
      </c>
      <c r="E19" s="58" t="s">
        <v>450</v>
      </c>
      <c r="F19" s="43">
        <f>DNBS01PART9A!Y17</f>
        <v>0</v>
      </c>
      <c r="G19" s="44"/>
      <c r="I19" s="33"/>
    </row>
    <row r="20" spans="1:9" x14ac:dyDescent="0.25">
      <c r="A20" s="33"/>
      <c r="B20" s="33" t="s">
        <v>738</v>
      </c>
      <c r="C20" s="33"/>
      <c r="D20" s="60" t="s">
        <v>714</v>
      </c>
      <c r="E20" s="58" t="s">
        <v>451</v>
      </c>
      <c r="F20" s="43">
        <f>DNBS01PART9A!Z17</f>
        <v>0</v>
      </c>
      <c r="G20" s="44"/>
      <c r="I20" s="33"/>
    </row>
    <row r="21" spans="1:9" x14ac:dyDescent="0.25">
      <c r="A21" s="33"/>
      <c r="B21" s="33" t="s">
        <v>739</v>
      </c>
      <c r="C21" s="33"/>
      <c r="D21" s="94" t="s">
        <v>1934</v>
      </c>
      <c r="E21" s="58" t="s">
        <v>452</v>
      </c>
      <c r="F21" s="43">
        <f>SUM(F17:F20)</f>
        <v>0</v>
      </c>
      <c r="G21" s="43">
        <f>SUM(G17:G20)</f>
        <v>0</v>
      </c>
      <c r="I21" s="33"/>
    </row>
    <row r="22" spans="1:9" x14ac:dyDescent="0.25">
      <c r="A22" s="33"/>
      <c r="B22" s="33"/>
      <c r="C22" s="33"/>
      <c r="D22" s="94" t="s">
        <v>1935</v>
      </c>
      <c r="E22" s="58" t="s">
        <v>453</v>
      </c>
      <c r="F22" s="43">
        <f>F18+F19+F20</f>
        <v>0</v>
      </c>
      <c r="G22" s="5"/>
      <c r="I22" s="33"/>
    </row>
    <row r="23" spans="1:9" x14ac:dyDescent="0.25">
      <c r="A23" s="33"/>
      <c r="B23" s="33"/>
      <c r="C23" s="33"/>
      <c r="D23" s="53" t="s">
        <v>1936</v>
      </c>
      <c r="E23" s="58" t="s">
        <v>454</v>
      </c>
      <c r="F23" s="49">
        <f>ROUND(IF(F21&gt;0,F22/F21,0),4)</f>
        <v>0</v>
      </c>
      <c r="G23" s="5"/>
      <c r="I23" s="33"/>
    </row>
    <row r="24" spans="1:9" x14ac:dyDescent="0.25">
      <c r="A24" s="33"/>
      <c r="B24" s="33"/>
      <c r="C24" s="33"/>
      <c r="D24" s="94" t="s">
        <v>1937</v>
      </c>
      <c r="E24" s="58" t="s">
        <v>455</v>
      </c>
      <c r="F24" s="5"/>
      <c r="G24" s="43">
        <f>G18+G19+G20</f>
        <v>0</v>
      </c>
      <c r="I24" s="33"/>
    </row>
    <row r="25" spans="1:9" x14ac:dyDescent="0.25">
      <c r="A25" s="33"/>
      <c r="B25" s="33"/>
      <c r="C25" s="33"/>
      <c r="D25" s="53" t="s">
        <v>1938</v>
      </c>
      <c r="E25" s="58" t="s">
        <v>456</v>
      </c>
      <c r="F25" s="43">
        <f>IF(F22&lt;G24,0,(F22-G24))</f>
        <v>0</v>
      </c>
      <c r="G25" s="5"/>
      <c r="I25" s="33"/>
    </row>
    <row r="26" spans="1:9" x14ac:dyDescent="0.25">
      <c r="A26" s="33"/>
      <c r="B26" s="33"/>
      <c r="C26" s="33"/>
      <c r="D26" s="53" t="s">
        <v>1939</v>
      </c>
      <c r="E26" s="58" t="s">
        <v>457</v>
      </c>
      <c r="F26" s="43">
        <f>IF(F21&lt;G24,0,(F21-G24))</f>
        <v>0</v>
      </c>
      <c r="G26" s="5"/>
      <c r="I26" s="33"/>
    </row>
    <row r="27" spans="1:9" x14ac:dyDescent="0.25">
      <c r="A27" s="33"/>
      <c r="B27" s="33"/>
      <c r="C27" s="33"/>
      <c r="D27" s="53" t="s">
        <v>1940</v>
      </c>
      <c r="E27" s="58" t="s">
        <v>458</v>
      </c>
      <c r="F27" s="49">
        <f>ROUND((IF(F26&gt;0,F25/F26,0)),4)</f>
        <v>0</v>
      </c>
      <c r="G27" s="5"/>
      <c r="I27" s="33"/>
    </row>
    <row r="28" spans="1:9" ht="89.25" customHeight="1" x14ac:dyDescent="0.25">
      <c r="A28" s="33"/>
      <c r="B28" s="33"/>
      <c r="C28" s="33" t="s">
        <v>360</v>
      </c>
      <c r="D28" s="86" t="s">
        <v>2132</v>
      </c>
      <c r="E28" s="145" t="s">
        <v>2133</v>
      </c>
      <c r="F28" s="146"/>
      <c r="G28" s="147"/>
      <c r="I28" s="33"/>
    </row>
    <row r="29" spans="1:9" x14ac:dyDescent="0.25">
      <c r="A29" s="33"/>
      <c r="B29" s="33"/>
      <c r="C29" s="33" t="s">
        <v>363</v>
      </c>
      <c r="D29" s="97"/>
      <c r="E29" s="144"/>
      <c r="F29" s="144"/>
      <c r="G29" s="144"/>
      <c r="H29" s="33"/>
      <c r="I29" s="33" t="s">
        <v>364</v>
      </c>
    </row>
    <row r="30" spans="1:9" x14ac:dyDescent="0.25">
      <c r="D30" s="85"/>
      <c r="E30" s="148"/>
      <c r="F30" s="148"/>
      <c r="G30" s="148"/>
    </row>
    <row r="31" spans="1:9" x14ac:dyDescent="0.25">
      <c r="D31" s="85"/>
      <c r="E31" s="148"/>
      <c r="F31" s="148"/>
      <c r="G31" s="148"/>
    </row>
    <row r="32" spans="1:9" x14ac:dyDescent="0.25">
      <c r="D32" s="85"/>
      <c r="E32" s="148"/>
      <c r="F32" s="148"/>
      <c r="G32" s="148"/>
    </row>
    <row r="33" spans="4:7" x14ac:dyDescent="0.25">
      <c r="D33" s="85"/>
      <c r="E33" s="148"/>
      <c r="F33" s="148"/>
      <c r="G33" s="148"/>
    </row>
  </sheetData>
  <mergeCells count="13">
    <mergeCell ref="E30:G30"/>
    <mergeCell ref="E31:G31"/>
    <mergeCell ref="E32:G32"/>
    <mergeCell ref="E33:G33"/>
    <mergeCell ref="E12:E14"/>
    <mergeCell ref="E1:K1"/>
    <mergeCell ref="D11:G11"/>
    <mergeCell ref="F12:F13"/>
    <mergeCell ref="G12:G13"/>
    <mergeCell ref="E29:G29"/>
    <mergeCell ref="D12:D14"/>
    <mergeCell ref="E28:G28"/>
    <mergeCell ref="D4:H4"/>
  </mergeCells>
  <dataValidations count="1">
    <dataValidation type="decimal" allowBlank="1" showInputMessage="1" showErrorMessage="1" errorTitle="Input Error" error="Please enter a non-negative value between 0 and 999999999999999" sqref="F25:F27 G24 F17:F23 G17:G21">
      <formula1>0</formula1>
      <formula2>999999999999999</formula2>
    </dataValidation>
  </dataValidation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M20"/>
  <sheetViews>
    <sheetView showGridLines="0" topLeftCell="D1" workbookViewId="0">
      <selection sqref="A1:C1048576"/>
    </sheetView>
  </sheetViews>
  <sheetFormatPr defaultRowHeight="15" x14ac:dyDescent="0.25"/>
  <cols>
    <col min="1" max="3" width="0" hidden="1" customWidth="1"/>
    <col min="4" max="4" width="19.140625" customWidth="1"/>
    <col min="6" max="11" width="20.7109375" customWidth="1"/>
  </cols>
  <sheetData>
    <row r="1" spans="1:13" ht="35.1" customHeight="1" x14ac:dyDescent="0.25">
      <c r="A1" s="25" t="s">
        <v>1955</v>
      </c>
      <c r="E1" s="102" t="s">
        <v>2106</v>
      </c>
      <c r="F1" s="103"/>
      <c r="G1" s="103"/>
      <c r="H1" s="103"/>
      <c r="I1" s="103"/>
      <c r="J1" s="103"/>
      <c r="K1" s="103"/>
    </row>
    <row r="4" spans="1:13" s="7" customFormat="1" ht="18.75" x14ac:dyDescent="0.25">
      <c r="D4" s="112" t="s">
        <v>2162</v>
      </c>
      <c r="E4" s="113"/>
      <c r="F4" s="113"/>
      <c r="G4" s="113"/>
      <c r="H4" s="114"/>
    </row>
    <row r="5" spans="1:13" s="7" customFormat="1" x14ac:dyDescent="0.25"/>
    <row r="6" spans="1:13" s="7" customFormat="1" x14ac:dyDescent="0.25"/>
    <row r="7" spans="1:13" s="7" customFormat="1" x14ac:dyDescent="0.25">
      <c r="A7" s="35"/>
      <c r="B7" s="35"/>
      <c r="C7" s="35" t="s">
        <v>1439</v>
      </c>
      <c r="D7" s="35"/>
      <c r="E7" s="35"/>
      <c r="F7" s="35"/>
      <c r="G7" s="35"/>
      <c r="H7" s="35"/>
      <c r="I7" s="35"/>
      <c r="J7" s="35"/>
      <c r="K7" s="35"/>
      <c r="L7" s="35"/>
      <c r="M7" s="35"/>
    </row>
    <row r="8" spans="1:13" s="7" customFormat="1" hidden="1" x14ac:dyDescent="0.25">
      <c r="A8" s="35"/>
      <c r="B8" s="35"/>
      <c r="C8" s="35"/>
      <c r="D8" s="35"/>
      <c r="E8" s="35" t="s">
        <v>405</v>
      </c>
      <c r="F8" s="35" t="s">
        <v>1446</v>
      </c>
      <c r="G8" s="35" t="s">
        <v>1447</v>
      </c>
      <c r="H8" s="35" t="s">
        <v>1448</v>
      </c>
      <c r="I8" s="35" t="s">
        <v>1449</v>
      </c>
      <c r="J8" s="35" t="s">
        <v>1450</v>
      </c>
      <c r="K8" s="35" t="s">
        <v>1447</v>
      </c>
      <c r="L8" s="35"/>
      <c r="M8" s="35"/>
    </row>
    <row r="9" spans="1:13" s="7" customFormat="1" hidden="1" x14ac:dyDescent="0.25">
      <c r="A9" s="35"/>
      <c r="B9" s="35"/>
      <c r="C9" s="35"/>
      <c r="D9" s="35"/>
      <c r="E9" s="35"/>
      <c r="F9" s="35"/>
      <c r="G9" s="35" t="s">
        <v>1944</v>
      </c>
      <c r="H9" s="35"/>
      <c r="I9" s="35"/>
      <c r="J9" s="35"/>
      <c r="K9" s="35"/>
      <c r="L9" s="35"/>
      <c r="M9" s="35"/>
    </row>
    <row r="10" spans="1:13" s="7" customFormat="1" hidden="1" x14ac:dyDescent="0.25">
      <c r="A10" s="35"/>
      <c r="B10" s="35"/>
      <c r="C10" s="35" t="s">
        <v>361</v>
      </c>
      <c r="D10" s="35" t="s">
        <v>365</v>
      </c>
      <c r="E10" s="35" t="s">
        <v>365</v>
      </c>
      <c r="F10" s="35"/>
      <c r="G10" s="35"/>
      <c r="H10" s="35"/>
      <c r="I10" s="35"/>
      <c r="J10" s="35"/>
      <c r="K10" s="35"/>
      <c r="L10" s="35" t="s">
        <v>360</v>
      </c>
      <c r="M10" s="35" t="s">
        <v>362</v>
      </c>
    </row>
    <row r="11" spans="1:13" s="7" customFormat="1" x14ac:dyDescent="0.25">
      <c r="A11" s="35"/>
      <c r="B11" s="35"/>
      <c r="C11" s="35" t="s">
        <v>366</v>
      </c>
      <c r="D11" s="138" t="s">
        <v>1943</v>
      </c>
      <c r="E11" s="139"/>
      <c r="F11" s="139"/>
      <c r="G11" s="139"/>
      <c r="H11" s="139"/>
      <c r="I11" s="139"/>
      <c r="J11" s="139"/>
      <c r="K11" s="140"/>
      <c r="M11" s="35"/>
    </row>
    <row r="12" spans="1:13" s="7" customFormat="1" ht="75" x14ac:dyDescent="0.25">
      <c r="A12" s="35"/>
      <c r="B12" s="35"/>
      <c r="C12" s="35" t="s">
        <v>365</v>
      </c>
      <c r="D12" s="104" t="s">
        <v>1445</v>
      </c>
      <c r="E12" s="104"/>
      <c r="F12" s="56" t="s">
        <v>1440</v>
      </c>
      <c r="G12" s="56" t="s">
        <v>1441</v>
      </c>
      <c r="H12" s="56" t="s">
        <v>1442</v>
      </c>
      <c r="I12" s="56" t="s">
        <v>1443</v>
      </c>
      <c r="J12" s="56" t="s">
        <v>1444</v>
      </c>
      <c r="K12" s="56" t="s">
        <v>1455</v>
      </c>
      <c r="M12" s="35"/>
    </row>
    <row r="13" spans="1:13" s="7" customFormat="1" x14ac:dyDescent="0.25">
      <c r="A13" s="35" t="s">
        <v>405</v>
      </c>
      <c r="B13" s="35"/>
      <c r="C13" s="35" t="s">
        <v>365</v>
      </c>
      <c r="D13" s="105"/>
      <c r="E13" s="105"/>
      <c r="F13" s="56" t="s">
        <v>403</v>
      </c>
      <c r="G13" s="56" t="s">
        <v>715</v>
      </c>
      <c r="H13" s="56" t="s">
        <v>716</v>
      </c>
      <c r="I13" s="56" t="s">
        <v>744</v>
      </c>
      <c r="J13" s="56" t="s">
        <v>745</v>
      </c>
      <c r="K13" s="56" t="s">
        <v>746</v>
      </c>
      <c r="M13" s="35"/>
    </row>
    <row r="14" spans="1:13" s="7" customFormat="1" x14ac:dyDescent="0.25">
      <c r="A14" s="35"/>
      <c r="B14" s="35"/>
      <c r="C14" s="35" t="s">
        <v>360</v>
      </c>
      <c r="M14" s="35"/>
    </row>
    <row r="15" spans="1:13" s="7" customFormat="1" x14ac:dyDescent="0.25">
      <c r="A15" s="35"/>
      <c r="B15" s="35" t="s">
        <v>1451</v>
      </c>
      <c r="C15" s="35"/>
      <c r="D15" s="54" t="s">
        <v>2024</v>
      </c>
      <c r="E15" s="58" t="s">
        <v>448</v>
      </c>
      <c r="F15" s="75"/>
      <c r="G15" s="44"/>
      <c r="H15" s="44"/>
      <c r="I15" s="44"/>
      <c r="J15" s="44"/>
      <c r="K15" s="43">
        <f>G15-H15-I15+J15</f>
        <v>0</v>
      </c>
      <c r="M15" s="35"/>
    </row>
    <row r="16" spans="1:13" s="7" customFormat="1" x14ac:dyDescent="0.25">
      <c r="A16" s="35"/>
      <c r="B16" s="35" t="s">
        <v>1452</v>
      </c>
      <c r="C16" s="35"/>
      <c r="D16" s="54" t="s">
        <v>2025</v>
      </c>
      <c r="E16" s="58" t="s">
        <v>449</v>
      </c>
      <c r="F16" s="75"/>
      <c r="G16" s="43">
        <f>K15</f>
        <v>0</v>
      </c>
      <c r="H16" s="44"/>
      <c r="I16" s="44"/>
      <c r="J16" s="44"/>
      <c r="K16" s="43">
        <f>G16-H16-I16+J16</f>
        <v>0</v>
      </c>
      <c r="M16" s="35"/>
    </row>
    <row r="17" spans="1:13" s="7" customFormat="1" x14ac:dyDescent="0.25">
      <c r="A17" s="35"/>
      <c r="B17" s="35" t="s">
        <v>1453</v>
      </c>
      <c r="C17" s="35"/>
      <c r="D17" s="54" t="s">
        <v>2026</v>
      </c>
      <c r="E17" s="58" t="s">
        <v>450</v>
      </c>
      <c r="F17" s="75"/>
      <c r="G17" s="43">
        <f>K16</f>
        <v>0</v>
      </c>
      <c r="H17" s="44"/>
      <c r="I17" s="44"/>
      <c r="J17" s="44"/>
      <c r="K17" s="43">
        <f>G17-H17-I17+J17</f>
        <v>0</v>
      </c>
      <c r="M17" s="35"/>
    </row>
    <row r="18" spans="1:13" x14ac:dyDescent="0.25">
      <c r="A18" s="33"/>
      <c r="B18" s="35" t="s">
        <v>1454</v>
      </c>
      <c r="C18" s="33"/>
      <c r="D18" s="54" t="s">
        <v>2027</v>
      </c>
      <c r="E18" s="58" t="s">
        <v>451</v>
      </c>
      <c r="F18" s="75"/>
      <c r="G18" s="43">
        <f>K17</f>
        <v>0</v>
      </c>
      <c r="H18" s="44"/>
      <c r="I18" s="44"/>
      <c r="J18" s="44"/>
      <c r="K18" s="43">
        <f>G18-H18-I18+J18</f>
        <v>0</v>
      </c>
      <c r="M18" s="33"/>
    </row>
    <row r="19" spans="1:13" ht="48" customHeight="1" x14ac:dyDescent="0.25">
      <c r="A19" s="33"/>
      <c r="B19" s="33"/>
      <c r="C19" s="33" t="s">
        <v>360</v>
      </c>
      <c r="D19" s="145" t="s">
        <v>1988</v>
      </c>
      <c r="E19" s="149"/>
      <c r="F19" s="149"/>
      <c r="G19" s="149"/>
      <c r="H19" s="149"/>
      <c r="I19" s="149"/>
      <c r="J19" s="149"/>
      <c r="K19" s="150"/>
      <c r="M19" s="33"/>
    </row>
    <row r="20" spans="1:13" x14ac:dyDescent="0.25">
      <c r="A20" s="33"/>
      <c r="B20" s="33"/>
      <c r="C20" s="33" t="s">
        <v>363</v>
      </c>
      <c r="D20" s="33"/>
      <c r="E20" s="33"/>
      <c r="F20" s="33"/>
      <c r="G20" s="33"/>
      <c r="H20" s="33"/>
      <c r="I20" s="33"/>
      <c r="J20" s="33"/>
      <c r="K20" s="33"/>
      <c r="L20" s="33"/>
      <c r="M20" s="33" t="s">
        <v>364</v>
      </c>
    </row>
  </sheetData>
  <mergeCells count="6">
    <mergeCell ref="D12:D13"/>
    <mergeCell ref="E12:E13"/>
    <mergeCell ref="D11:K11"/>
    <mergeCell ref="D19:K19"/>
    <mergeCell ref="E1:K1"/>
    <mergeCell ref="D4:H4"/>
  </mergeCells>
  <dataValidations count="1">
    <dataValidation type="decimal" allowBlank="1" showInputMessage="1" showErrorMessage="1" errorTitle="Input Error" error="Please enter a non-negative value between 0 and 999999999999999" sqref="G15:K18">
      <formula1>0</formula1>
      <formula2>999999999999999</formula2>
    </dataValidation>
  </dataValidations>
  <pageMargins left="0.7" right="0.7" top="0.75" bottom="0.75" header="0.3" footer="0.3"/>
  <pageSetup paperSize="9" orientation="portrait" r:id="rId1"/>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K57"/>
  <sheetViews>
    <sheetView showGridLines="0" topLeftCell="D1" workbookViewId="0">
      <selection sqref="A1:C1048576"/>
    </sheetView>
  </sheetViews>
  <sheetFormatPr defaultRowHeight="15" x14ac:dyDescent="0.25"/>
  <cols>
    <col min="1" max="3" width="0" hidden="1" customWidth="1"/>
    <col min="4" max="4" width="38.5703125" customWidth="1"/>
    <col min="5" max="5" width="10.28515625" bestFit="1" customWidth="1"/>
    <col min="6" max="10" width="20.7109375" customWidth="1"/>
  </cols>
  <sheetData>
    <row r="1" spans="1:11" ht="35.1" customHeight="1" x14ac:dyDescent="0.25">
      <c r="A1" s="25" t="s">
        <v>1969</v>
      </c>
      <c r="E1" s="102" t="s">
        <v>2107</v>
      </c>
      <c r="F1" s="103"/>
      <c r="G1" s="103"/>
      <c r="H1" s="103"/>
      <c r="I1" s="103"/>
      <c r="J1" s="103"/>
      <c r="K1" s="103"/>
    </row>
    <row r="4" spans="1:11" ht="18.75" x14ac:dyDescent="0.25">
      <c r="D4" s="112" t="s">
        <v>2162</v>
      </c>
      <c r="E4" s="113"/>
      <c r="F4" s="113"/>
      <c r="G4" s="113"/>
      <c r="H4" s="114"/>
    </row>
    <row r="7" spans="1:11" x14ac:dyDescent="0.25">
      <c r="A7" s="33"/>
      <c r="B7" s="33"/>
      <c r="C7" s="33" t="s">
        <v>1059</v>
      </c>
      <c r="D7" s="33"/>
      <c r="E7" s="33"/>
      <c r="F7" s="33"/>
      <c r="G7" s="33"/>
      <c r="H7" s="33"/>
      <c r="I7" s="33"/>
      <c r="J7" s="33"/>
      <c r="K7" s="33"/>
    </row>
    <row r="8" spans="1:11" hidden="1" x14ac:dyDescent="0.25">
      <c r="A8" s="33"/>
      <c r="B8" s="33"/>
      <c r="C8" s="33"/>
      <c r="D8" s="33"/>
      <c r="E8" s="33" t="s">
        <v>405</v>
      </c>
      <c r="F8" s="33"/>
      <c r="G8" s="33"/>
      <c r="H8" s="33"/>
      <c r="I8" s="33"/>
      <c r="J8" s="33"/>
      <c r="K8" s="33"/>
    </row>
    <row r="9" spans="1:11" hidden="1" x14ac:dyDescent="0.25">
      <c r="A9" s="33"/>
      <c r="B9" s="33"/>
      <c r="C9" s="33"/>
      <c r="D9" s="33"/>
      <c r="E9" s="33"/>
      <c r="F9" s="33" t="s">
        <v>934</v>
      </c>
      <c r="G9" s="33" t="s">
        <v>934</v>
      </c>
      <c r="H9" s="33" t="s">
        <v>934</v>
      </c>
      <c r="I9" s="33" t="s">
        <v>934</v>
      </c>
      <c r="J9" s="33"/>
      <c r="K9" s="33"/>
    </row>
    <row r="10" spans="1:11" hidden="1" x14ac:dyDescent="0.25">
      <c r="A10" s="33"/>
      <c r="B10" s="33"/>
      <c r="C10" s="33" t="s">
        <v>361</v>
      </c>
      <c r="D10" s="33" t="s">
        <v>365</v>
      </c>
      <c r="E10" s="33" t="s">
        <v>365</v>
      </c>
      <c r="F10" s="33"/>
      <c r="G10" s="33"/>
      <c r="H10" s="33"/>
      <c r="I10" s="33"/>
      <c r="J10" s="33" t="s">
        <v>360</v>
      </c>
      <c r="K10" s="33" t="s">
        <v>362</v>
      </c>
    </row>
    <row r="11" spans="1:11" x14ac:dyDescent="0.25">
      <c r="A11" s="33"/>
      <c r="B11" s="33"/>
      <c r="C11" s="33" t="s">
        <v>366</v>
      </c>
      <c r="D11" s="106" t="s">
        <v>1815</v>
      </c>
      <c r="E11" s="107"/>
      <c r="F11" s="107"/>
      <c r="G11" s="107"/>
      <c r="H11" s="107"/>
      <c r="I11" s="108"/>
      <c r="K11" s="33"/>
    </row>
    <row r="12" spans="1:11" ht="75" x14ac:dyDescent="0.25">
      <c r="A12" s="33"/>
      <c r="B12" s="33"/>
      <c r="C12" s="33" t="s">
        <v>365</v>
      </c>
      <c r="D12" s="104" t="s">
        <v>1050</v>
      </c>
      <c r="E12" s="104"/>
      <c r="F12" s="56" t="s">
        <v>1051</v>
      </c>
      <c r="G12" s="56" t="s">
        <v>1052</v>
      </c>
      <c r="H12" s="56" t="s">
        <v>1053</v>
      </c>
      <c r="I12" s="56" t="s">
        <v>1052</v>
      </c>
      <c r="K12" s="33"/>
    </row>
    <row r="13" spans="1:11" x14ac:dyDescent="0.25">
      <c r="A13" s="33" t="s">
        <v>405</v>
      </c>
      <c r="B13" s="33"/>
      <c r="C13" s="33" t="s">
        <v>365</v>
      </c>
      <c r="D13" s="105"/>
      <c r="E13" s="105"/>
      <c r="F13" s="56" t="s">
        <v>403</v>
      </c>
      <c r="G13" s="56" t="s">
        <v>715</v>
      </c>
      <c r="H13" s="56" t="s">
        <v>716</v>
      </c>
      <c r="I13" s="56" t="s">
        <v>744</v>
      </c>
      <c r="K13" s="33"/>
    </row>
    <row r="14" spans="1:11" x14ac:dyDescent="0.25">
      <c r="A14" s="33"/>
      <c r="B14" s="33"/>
      <c r="C14" s="33" t="s">
        <v>360</v>
      </c>
      <c r="K14" s="33"/>
    </row>
    <row r="15" spans="1:11" x14ac:dyDescent="0.25">
      <c r="A15" s="33"/>
      <c r="B15" s="33"/>
      <c r="C15" s="33"/>
      <c r="D15" s="94" t="s">
        <v>1048</v>
      </c>
      <c r="E15" s="58"/>
      <c r="F15" s="8"/>
      <c r="G15" s="8"/>
      <c r="H15" s="8"/>
      <c r="I15" s="8"/>
      <c r="K15" s="33"/>
    </row>
    <row r="16" spans="1:11" x14ac:dyDescent="0.25">
      <c r="A16" s="33"/>
      <c r="B16" s="33" t="s">
        <v>735</v>
      </c>
      <c r="C16" s="33"/>
      <c r="D16" s="60" t="s">
        <v>1054</v>
      </c>
      <c r="E16" s="58" t="s">
        <v>448</v>
      </c>
      <c r="F16" s="48"/>
      <c r="G16" s="48"/>
      <c r="H16" s="44"/>
      <c r="I16" s="44"/>
      <c r="K16" s="33"/>
    </row>
    <row r="17" spans="1:11" x14ac:dyDescent="0.25">
      <c r="A17" s="33"/>
      <c r="B17" s="33" t="s">
        <v>735</v>
      </c>
      <c r="C17" s="33"/>
      <c r="D17" s="60" t="s">
        <v>1055</v>
      </c>
      <c r="E17" s="58" t="s">
        <v>449</v>
      </c>
      <c r="F17" s="44"/>
      <c r="G17" s="44"/>
      <c r="H17" s="44"/>
      <c r="I17" s="44"/>
      <c r="K17" s="33"/>
    </row>
    <row r="18" spans="1:11" x14ac:dyDescent="0.25">
      <c r="A18" s="33"/>
      <c r="B18" s="33"/>
      <c r="C18" s="33"/>
      <c r="D18" s="94" t="s">
        <v>1049</v>
      </c>
      <c r="E18" s="58"/>
      <c r="F18" s="5"/>
      <c r="G18" s="5"/>
      <c r="H18" s="5"/>
      <c r="I18" s="5"/>
      <c r="K18" s="33"/>
    </row>
    <row r="19" spans="1:11" x14ac:dyDescent="0.25">
      <c r="A19" s="33"/>
      <c r="B19" s="33" t="s">
        <v>736</v>
      </c>
      <c r="C19" s="33"/>
      <c r="D19" s="60" t="s">
        <v>1054</v>
      </c>
      <c r="E19" s="58" t="s">
        <v>450</v>
      </c>
      <c r="F19" s="48"/>
      <c r="G19" s="48"/>
      <c r="H19" s="44"/>
      <c r="I19" s="44"/>
      <c r="K19" s="33"/>
    </row>
    <row r="20" spans="1:11" x14ac:dyDescent="0.25">
      <c r="A20" s="33"/>
      <c r="B20" s="33" t="s">
        <v>736</v>
      </c>
      <c r="C20" s="33"/>
      <c r="D20" s="60" t="s">
        <v>1055</v>
      </c>
      <c r="E20" s="58" t="s">
        <v>451</v>
      </c>
      <c r="F20" s="44"/>
      <c r="G20" s="44"/>
      <c r="H20" s="44"/>
      <c r="I20" s="44"/>
      <c r="K20" s="33"/>
    </row>
    <row r="21" spans="1:11" x14ac:dyDescent="0.25">
      <c r="A21" s="33"/>
      <c r="B21" s="33"/>
      <c r="C21" s="33"/>
      <c r="D21" s="94" t="s">
        <v>898</v>
      </c>
      <c r="E21" s="58"/>
      <c r="F21" s="5"/>
      <c r="G21" s="5"/>
      <c r="H21" s="5"/>
      <c r="I21" s="5"/>
      <c r="K21" s="33"/>
    </row>
    <row r="22" spans="1:11" x14ac:dyDescent="0.25">
      <c r="A22" s="33"/>
      <c r="B22" s="33" t="s">
        <v>737</v>
      </c>
      <c r="C22" s="33"/>
      <c r="D22" s="60" t="s">
        <v>1054</v>
      </c>
      <c r="E22" s="58" t="s">
        <v>452</v>
      </c>
      <c r="F22" s="48"/>
      <c r="G22" s="48"/>
      <c r="H22" s="44"/>
      <c r="I22" s="44"/>
      <c r="K22" s="33"/>
    </row>
    <row r="23" spans="1:11" x14ac:dyDescent="0.25">
      <c r="A23" s="33"/>
      <c r="B23" s="33" t="s">
        <v>737</v>
      </c>
      <c r="C23" s="33"/>
      <c r="D23" s="60" t="s">
        <v>1055</v>
      </c>
      <c r="E23" s="58" t="s">
        <v>453</v>
      </c>
      <c r="F23" s="44"/>
      <c r="G23" s="44"/>
      <c r="H23" s="44"/>
      <c r="I23" s="44"/>
      <c r="K23" s="33"/>
    </row>
    <row r="24" spans="1:11" x14ac:dyDescent="0.25">
      <c r="A24" s="33"/>
      <c r="B24" s="33"/>
      <c r="C24" s="33"/>
      <c r="D24" s="94" t="s">
        <v>899</v>
      </c>
      <c r="E24" s="58"/>
      <c r="F24" s="5"/>
      <c r="G24" s="5"/>
      <c r="H24" s="5"/>
      <c r="I24" s="5"/>
      <c r="K24" s="33"/>
    </row>
    <row r="25" spans="1:11" x14ac:dyDescent="0.25">
      <c r="A25" s="33"/>
      <c r="B25" s="33" t="s">
        <v>738</v>
      </c>
      <c r="C25" s="33"/>
      <c r="D25" s="60" t="s">
        <v>1054</v>
      </c>
      <c r="E25" s="58" t="s">
        <v>454</v>
      </c>
      <c r="F25" s="48"/>
      <c r="G25" s="48"/>
      <c r="H25" s="44"/>
      <c r="I25" s="44"/>
      <c r="K25" s="33"/>
    </row>
    <row r="26" spans="1:11" x14ac:dyDescent="0.25">
      <c r="A26" s="33"/>
      <c r="B26" s="33" t="s">
        <v>738</v>
      </c>
      <c r="C26" s="33"/>
      <c r="D26" s="60" t="s">
        <v>1055</v>
      </c>
      <c r="E26" s="58" t="s">
        <v>455</v>
      </c>
      <c r="F26" s="44"/>
      <c r="G26" s="44"/>
      <c r="H26" s="44"/>
      <c r="I26" s="44"/>
      <c r="K26" s="33"/>
    </row>
    <row r="27" spans="1:11" x14ac:dyDescent="0.25">
      <c r="A27" s="33"/>
      <c r="B27" s="33"/>
      <c r="C27" s="33"/>
      <c r="D27" s="94" t="s">
        <v>596</v>
      </c>
      <c r="E27" s="58"/>
      <c r="F27" s="5"/>
      <c r="G27" s="5"/>
      <c r="H27" s="5"/>
      <c r="I27" s="5"/>
      <c r="K27" s="33"/>
    </row>
    <row r="28" spans="1:11" x14ac:dyDescent="0.25">
      <c r="A28" s="33"/>
      <c r="B28" s="33"/>
      <c r="C28" s="33"/>
      <c r="D28" s="94" t="s">
        <v>1054</v>
      </c>
      <c r="E28" s="58" t="s">
        <v>456</v>
      </c>
      <c r="F28" s="47">
        <f t="shared" ref="F28:I29" si="0">F16+F19+F22+F25</f>
        <v>0</v>
      </c>
      <c r="G28" s="47">
        <f t="shared" si="0"/>
        <v>0</v>
      </c>
      <c r="H28" s="43">
        <f t="shared" si="0"/>
        <v>0</v>
      </c>
      <c r="I28" s="43">
        <f t="shared" si="0"/>
        <v>0</v>
      </c>
      <c r="K28" s="33"/>
    </row>
    <row r="29" spans="1:11" x14ac:dyDescent="0.25">
      <c r="A29" s="33"/>
      <c r="B29" s="33"/>
      <c r="C29" s="33"/>
      <c r="D29" s="94" t="s">
        <v>1055</v>
      </c>
      <c r="E29" s="58" t="s">
        <v>457</v>
      </c>
      <c r="F29" s="43">
        <f t="shared" si="0"/>
        <v>0</v>
      </c>
      <c r="G29" s="43">
        <f t="shared" si="0"/>
        <v>0</v>
      </c>
      <c r="H29" s="43">
        <f t="shared" si="0"/>
        <v>0</v>
      </c>
      <c r="I29" s="43">
        <f t="shared" si="0"/>
        <v>0</v>
      </c>
      <c r="K29" s="33"/>
    </row>
    <row r="30" spans="1:11" x14ac:dyDescent="0.25">
      <c r="A30" s="33"/>
      <c r="B30" s="33"/>
      <c r="C30" s="33" t="s">
        <v>360</v>
      </c>
      <c r="K30" s="33"/>
    </row>
    <row r="31" spans="1:11" x14ac:dyDescent="0.25">
      <c r="A31" s="33"/>
      <c r="B31" s="33"/>
      <c r="C31" s="33" t="s">
        <v>363</v>
      </c>
      <c r="D31" s="33"/>
      <c r="E31" s="33"/>
      <c r="F31" s="33"/>
      <c r="G31" s="33"/>
      <c r="H31" s="33"/>
      <c r="I31" s="33"/>
      <c r="J31" s="33"/>
      <c r="K31" s="33" t="s">
        <v>364</v>
      </c>
    </row>
    <row r="35" spans="1:8" x14ac:dyDescent="0.25">
      <c r="A35" s="33"/>
      <c r="B35" s="33"/>
      <c r="C35" s="33" t="s">
        <v>1075</v>
      </c>
      <c r="D35" s="33"/>
      <c r="E35" s="33"/>
      <c r="F35" s="33"/>
      <c r="G35" s="33"/>
      <c r="H35" s="33"/>
    </row>
    <row r="36" spans="1:8" hidden="1" x14ac:dyDescent="0.25">
      <c r="A36" s="33"/>
      <c r="B36" s="33"/>
      <c r="C36" s="33"/>
      <c r="D36" s="33"/>
      <c r="E36" s="33" t="s">
        <v>405</v>
      </c>
      <c r="F36" s="33"/>
      <c r="G36" s="33"/>
      <c r="H36" s="33"/>
    </row>
    <row r="37" spans="1:8" hidden="1" x14ac:dyDescent="0.25">
      <c r="A37" s="33"/>
      <c r="B37" s="33"/>
      <c r="C37" s="33"/>
      <c r="D37" s="33"/>
      <c r="E37" s="33"/>
      <c r="F37" s="33" t="s">
        <v>934</v>
      </c>
      <c r="G37" s="33"/>
      <c r="H37" s="33"/>
    </row>
    <row r="38" spans="1:8" hidden="1" x14ac:dyDescent="0.25">
      <c r="A38" s="33"/>
      <c r="B38" s="33"/>
      <c r="C38" s="33" t="s">
        <v>361</v>
      </c>
      <c r="D38" s="33" t="s">
        <v>365</v>
      </c>
      <c r="E38" s="33" t="s">
        <v>365</v>
      </c>
      <c r="F38" s="33"/>
      <c r="G38" s="33" t="s">
        <v>360</v>
      </c>
      <c r="H38" s="33" t="s">
        <v>362</v>
      </c>
    </row>
    <row r="39" spans="1:8" x14ac:dyDescent="0.25">
      <c r="A39" s="33"/>
      <c r="B39" s="33"/>
      <c r="C39" s="33" t="s">
        <v>366</v>
      </c>
      <c r="D39" s="106" t="s">
        <v>1816</v>
      </c>
      <c r="E39" s="107"/>
      <c r="F39" s="108"/>
      <c r="H39" s="33"/>
    </row>
    <row r="40" spans="1:8" x14ac:dyDescent="0.25">
      <c r="A40" s="33"/>
      <c r="B40" s="33"/>
      <c r="C40" s="33" t="s">
        <v>365</v>
      </c>
      <c r="D40" s="104" t="s">
        <v>1088</v>
      </c>
      <c r="E40" s="104"/>
      <c r="F40" s="56" t="s">
        <v>1055</v>
      </c>
      <c r="H40" s="33"/>
    </row>
    <row r="41" spans="1:8" x14ac:dyDescent="0.25">
      <c r="A41" s="33" t="s">
        <v>405</v>
      </c>
      <c r="B41" s="33"/>
      <c r="C41" s="33" t="s">
        <v>365</v>
      </c>
      <c r="D41" s="105"/>
      <c r="E41" s="105"/>
      <c r="F41" s="56" t="s">
        <v>403</v>
      </c>
      <c r="H41" s="33"/>
    </row>
    <row r="42" spans="1:8" x14ac:dyDescent="0.25">
      <c r="A42" s="33"/>
      <c r="B42" s="33"/>
      <c r="C42" s="33" t="s">
        <v>360</v>
      </c>
      <c r="H42" s="33"/>
    </row>
    <row r="43" spans="1:8" ht="45" x14ac:dyDescent="0.25">
      <c r="A43" s="33" t="s">
        <v>1089</v>
      </c>
      <c r="B43" s="33" t="s">
        <v>1944</v>
      </c>
      <c r="C43" s="33"/>
      <c r="D43" s="53" t="s">
        <v>1076</v>
      </c>
      <c r="E43" s="58" t="s">
        <v>458</v>
      </c>
      <c r="F43" s="44"/>
      <c r="H43" s="33"/>
    </row>
    <row r="44" spans="1:8" x14ac:dyDescent="0.25">
      <c r="A44" s="33" t="s">
        <v>1090</v>
      </c>
      <c r="B44" s="33"/>
      <c r="C44" s="33"/>
      <c r="D44" s="94" t="s">
        <v>1077</v>
      </c>
      <c r="E44" s="58" t="s">
        <v>459</v>
      </c>
      <c r="F44" s="43">
        <f>F45+F47</f>
        <v>0</v>
      </c>
      <c r="H44" s="33"/>
    </row>
    <row r="45" spans="1:8" ht="30" x14ac:dyDescent="0.25">
      <c r="A45" s="33" t="s">
        <v>1091</v>
      </c>
      <c r="B45" s="33"/>
      <c r="C45" s="33"/>
      <c r="D45" s="53" t="s">
        <v>1078</v>
      </c>
      <c r="E45" s="58" t="s">
        <v>460</v>
      </c>
      <c r="F45" s="44"/>
      <c r="H45" s="33"/>
    </row>
    <row r="46" spans="1:8" ht="45" x14ac:dyDescent="0.25">
      <c r="A46" s="33" t="s">
        <v>1092</v>
      </c>
      <c r="B46" s="33"/>
      <c r="C46" s="33"/>
      <c r="D46" s="53" t="s">
        <v>1079</v>
      </c>
      <c r="E46" s="58" t="s">
        <v>461</v>
      </c>
      <c r="F46" s="44"/>
      <c r="H46" s="33"/>
    </row>
    <row r="47" spans="1:8" ht="30" x14ac:dyDescent="0.25">
      <c r="A47" s="33" t="s">
        <v>1093</v>
      </c>
      <c r="B47" s="33"/>
      <c r="C47" s="33"/>
      <c r="D47" s="53" t="s">
        <v>1080</v>
      </c>
      <c r="E47" s="58" t="s">
        <v>462</v>
      </c>
      <c r="F47" s="44"/>
      <c r="H47" s="33"/>
    </row>
    <row r="48" spans="1:8" ht="30" x14ac:dyDescent="0.25">
      <c r="A48" s="33" t="s">
        <v>1095</v>
      </c>
      <c r="B48" s="33"/>
      <c r="C48" s="33"/>
      <c r="D48" s="94" t="s">
        <v>1081</v>
      </c>
      <c r="E48" s="58" t="s">
        <v>463</v>
      </c>
      <c r="F48" s="43">
        <f>SUM(F49:F54)</f>
        <v>0</v>
      </c>
      <c r="H48" s="33"/>
    </row>
    <row r="49" spans="1:8" ht="32.25" customHeight="1" x14ac:dyDescent="0.25">
      <c r="A49" s="33" t="s">
        <v>1094</v>
      </c>
      <c r="B49" s="33"/>
      <c r="C49" s="33"/>
      <c r="D49" s="53" t="s">
        <v>1082</v>
      </c>
      <c r="E49" s="58" t="s">
        <v>464</v>
      </c>
      <c r="F49" s="44"/>
      <c r="H49" s="33"/>
    </row>
    <row r="50" spans="1:8" x14ac:dyDescent="0.25">
      <c r="A50" s="33" t="s">
        <v>1096</v>
      </c>
      <c r="B50" s="33"/>
      <c r="C50" s="33"/>
      <c r="D50" s="54" t="s">
        <v>1083</v>
      </c>
      <c r="E50" s="58" t="s">
        <v>465</v>
      </c>
      <c r="F50" s="44"/>
      <c r="H50" s="33"/>
    </row>
    <row r="51" spans="1:8" x14ac:dyDescent="0.25">
      <c r="A51" s="33" t="s">
        <v>1097</v>
      </c>
      <c r="B51" s="33"/>
      <c r="C51" s="33"/>
      <c r="D51" s="54" t="s">
        <v>1084</v>
      </c>
      <c r="E51" s="58" t="s">
        <v>466</v>
      </c>
      <c r="F51" s="44"/>
      <c r="H51" s="33"/>
    </row>
    <row r="52" spans="1:8" x14ac:dyDescent="0.25">
      <c r="A52" s="33" t="s">
        <v>1098</v>
      </c>
      <c r="B52" s="33"/>
      <c r="C52" s="33"/>
      <c r="D52" s="54" t="s">
        <v>1085</v>
      </c>
      <c r="E52" s="58" t="s">
        <v>469</v>
      </c>
      <c r="F52" s="44"/>
      <c r="H52" s="33"/>
    </row>
    <row r="53" spans="1:8" x14ac:dyDescent="0.25">
      <c r="A53" s="33" t="s">
        <v>1100</v>
      </c>
      <c r="B53" s="33"/>
      <c r="C53" s="33"/>
      <c r="D53" s="54" t="s">
        <v>1086</v>
      </c>
      <c r="E53" s="58" t="s">
        <v>470</v>
      </c>
      <c r="F53" s="44"/>
      <c r="H53" s="33"/>
    </row>
    <row r="54" spans="1:8" x14ac:dyDescent="0.25">
      <c r="A54" s="33" t="s">
        <v>1099</v>
      </c>
      <c r="B54" s="33"/>
      <c r="C54" s="33"/>
      <c r="D54" s="54" t="s">
        <v>1968</v>
      </c>
      <c r="E54" s="58" t="s">
        <v>471</v>
      </c>
      <c r="F54" s="44"/>
      <c r="H54" s="33"/>
    </row>
    <row r="55" spans="1:8" ht="34.5" customHeight="1" x14ac:dyDescent="0.25">
      <c r="A55" s="33" t="s">
        <v>1089</v>
      </c>
      <c r="B55" s="33"/>
      <c r="C55" s="33"/>
      <c r="D55" s="94" t="s">
        <v>1087</v>
      </c>
      <c r="E55" s="58" t="s">
        <v>472</v>
      </c>
      <c r="F55" s="43">
        <f>F43+F44-F48</f>
        <v>0</v>
      </c>
      <c r="H55" s="33"/>
    </row>
    <row r="56" spans="1:8" x14ac:dyDescent="0.25">
      <c r="A56" s="33"/>
      <c r="B56" s="33"/>
      <c r="C56" s="33" t="s">
        <v>360</v>
      </c>
      <c r="H56" s="33"/>
    </row>
    <row r="57" spans="1:8" x14ac:dyDescent="0.25">
      <c r="A57" s="33"/>
      <c r="B57" s="33"/>
      <c r="C57" s="33" t="s">
        <v>363</v>
      </c>
      <c r="D57" s="33"/>
      <c r="E57" s="33"/>
      <c r="F57" s="33"/>
      <c r="G57" s="33"/>
      <c r="H57" s="33" t="s">
        <v>364</v>
      </c>
    </row>
  </sheetData>
  <mergeCells count="8">
    <mergeCell ref="E1:K1"/>
    <mergeCell ref="D11:I11"/>
    <mergeCell ref="D12:D13"/>
    <mergeCell ref="D40:D41"/>
    <mergeCell ref="E40:E41"/>
    <mergeCell ref="D39:F39"/>
    <mergeCell ref="E12:E13"/>
    <mergeCell ref="D4:H4"/>
  </mergeCells>
  <dataValidations count="1">
    <dataValidation type="decimal" allowBlank="1" showInputMessage="1" showErrorMessage="1" errorTitle="Input Error" error="Please enter a non-negative value between 0 and 999999999999999" sqref="F43:F55 F28:I29 F25:I26 F22:I23 F19:I20 F16:I17">
      <formula1>0</formula1>
      <formula2>999999999999999</formula2>
    </dataValidation>
  </dataValidation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K29"/>
  <sheetViews>
    <sheetView showGridLines="0" topLeftCell="D1" workbookViewId="0">
      <selection sqref="A1:C1048576"/>
    </sheetView>
  </sheetViews>
  <sheetFormatPr defaultRowHeight="15" x14ac:dyDescent="0.25"/>
  <cols>
    <col min="1" max="3" width="0" hidden="1" customWidth="1"/>
    <col min="4" max="4" width="52.140625" customWidth="1"/>
    <col min="6" max="7" width="20.7109375" customWidth="1"/>
  </cols>
  <sheetData>
    <row r="1" spans="1:11" ht="35.1" customHeight="1" x14ac:dyDescent="0.25">
      <c r="A1" s="25" t="s">
        <v>1970</v>
      </c>
      <c r="E1" s="102" t="s">
        <v>2108</v>
      </c>
      <c r="F1" s="103"/>
      <c r="G1" s="103"/>
      <c r="H1" s="103"/>
      <c r="I1" s="103"/>
      <c r="J1" s="103"/>
      <c r="K1" s="103"/>
    </row>
    <row r="4" spans="1:11" ht="18.75" x14ac:dyDescent="0.25">
      <c r="D4" s="112" t="s">
        <v>2162</v>
      </c>
      <c r="E4" s="113"/>
      <c r="F4" s="113"/>
      <c r="G4" s="113"/>
      <c r="H4" s="114"/>
    </row>
    <row r="7" spans="1:11" x14ac:dyDescent="0.25">
      <c r="A7" s="33"/>
      <c r="B7" s="33"/>
      <c r="C7" s="33" t="s">
        <v>1101</v>
      </c>
      <c r="D7" s="33"/>
      <c r="E7" s="33"/>
      <c r="F7" s="33"/>
      <c r="G7" s="33"/>
      <c r="H7" s="33"/>
      <c r="I7" s="33"/>
    </row>
    <row r="8" spans="1:11" hidden="1" x14ac:dyDescent="0.25">
      <c r="A8" s="33"/>
      <c r="B8" s="33"/>
      <c r="C8" s="33"/>
      <c r="D8" s="33"/>
      <c r="E8" s="33" t="s">
        <v>405</v>
      </c>
      <c r="F8" s="33" t="s">
        <v>1114</v>
      </c>
      <c r="G8" s="33" t="s">
        <v>1115</v>
      </c>
      <c r="H8" s="33"/>
      <c r="I8" s="33"/>
    </row>
    <row r="9" spans="1:11" hidden="1" x14ac:dyDescent="0.25">
      <c r="A9" s="33"/>
      <c r="B9" s="33"/>
      <c r="C9" s="33"/>
      <c r="D9" s="33"/>
      <c r="E9" s="33"/>
      <c r="F9" s="33"/>
      <c r="G9" s="33"/>
      <c r="H9" s="33"/>
      <c r="I9" s="33"/>
    </row>
    <row r="10" spans="1:11" hidden="1" x14ac:dyDescent="0.25">
      <c r="A10" s="33"/>
      <c r="B10" s="33"/>
      <c r="C10" s="33" t="s">
        <v>361</v>
      </c>
      <c r="D10" s="33" t="s">
        <v>365</v>
      </c>
      <c r="E10" s="33" t="s">
        <v>365</v>
      </c>
      <c r="F10" s="33"/>
      <c r="G10" s="33"/>
      <c r="H10" s="33" t="s">
        <v>360</v>
      </c>
      <c r="I10" s="33" t="s">
        <v>362</v>
      </c>
    </row>
    <row r="11" spans="1:11" x14ac:dyDescent="0.25">
      <c r="A11" s="33"/>
      <c r="B11" s="33"/>
      <c r="C11" s="33" t="s">
        <v>366</v>
      </c>
      <c r="D11" s="106" t="s">
        <v>1817</v>
      </c>
      <c r="E11" s="107"/>
      <c r="F11" s="107"/>
      <c r="G11" s="108"/>
      <c r="I11" s="33"/>
    </row>
    <row r="12" spans="1:11" ht="45" x14ac:dyDescent="0.25">
      <c r="A12" s="33"/>
      <c r="B12" s="33"/>
      <c r="C12" s="33" t="s">
        <v>365</v>
      </c>
      <c r="D12" s="104" t="s">
        <v>1113</v>
      </c>
      <c r="E12" s="104"/>
      <c r="F12" s="56" t="s">
        <v>1473</v>
      </c>
      <c r="G12" s="56" t="s">
        <v>1474</v>
      </c>
      <c r="I12" s="33"/>
    </row>
    <row r="13" spans="1:11" x14ac:dyDescent="0.25">
      <c r="A13" s="33" t="s">
        <v>405</v>
      </c>
      <c r="B13" s="33"/>
      <c r="C13" s="33" t="s">
        <v>365</v>
      </c>
      <c r="D13" s="105"/>
      <c r="E13" s="105"/>
      <c r="F13" s="56" t="s">
        <v>403</v>
      </c>
      <c r="G13" s="56" t="s">
        <v>715</v>
      </c>
      <c r="I13" s="33"/>
    </row>
    <row r="14" spans="1:11" x14ac:dyDescent="0.25">
      <c r="A14" s="33"/>
      <c r="B14" s="33"/>
      <c r="C14" s="33" t="s">
        <v>360</v>
      </c>
      <c r="I14" s="33"/>
    </row>
    <row r="15" spans="1:11" x14ac:dyDescent="0.25">
      <c r="A15" s="33"/>
      <c r="B15" s="33" t="s">
        <v>735</v>
      </c>
      <c r="C15" s="33"/>
      <c r="D15" s="53" t="s">
        <v>1102</v>
      </c>
      <c r="E15" s="58" t="s">
        <v>448</v>
      </c>
      <c r="F15" s="44"/>
      <c r="G15" s="44"/>
      <c r="I15" s="33"/>
    </row>
    <row r="16" spans="1:11" x14ac:dyDescent="0.25">
      <c r="A16" s="33"/>
      <c r="B16" s="33" t="s">
        <v>1470</v>
      </c>
      <c r="C16" s="33"/>
      <c r="D16" s="94" t="s">
        <v>1103</v>
      </c>
      <c r="E16" s="58" t="s">
        <v>449</v>
      </c>
      <c r="F16" s="43">
        <f>SUM(F17:F19)</f>
        <v>0</v>
      </c>
      <c r="G16" s="43">
        <f>SUM(G17:G19)</f>
        <v>0</v>
      </c>
      <c r="I16" s="33"/>
    </row>
    <row r="17" spans="1:9" x14ac:dyDescent="0.25">
      <c r="A17" s="33"/>
      <c r="B17" s="33" t="s">
        <v>1118</v>
      </c>
      <c r="C17" s="33"/>
      <c r="D17" s="53" t="s">
        <v>1104</v>
      </c>
      <c r="E17" s="58" t="s">
        <v>450</v>
      </c>
      <c r="F17" s="44"/>
      <c r="G17" s="44"/>
      <c r="I17" s="33"/>
    </row>
    <row r="18" spans="1:9" x14ac:dyDescent="0.25">
      <c r="A18" s="33"/>
      <c r="B18" s="33" t="s">
        <v>1119</v>
      </c>
      <c r="C18" s="33"/>
      <c r="D18" s="53" t="s">
        <v>1105</v>
      </c>
      <c r="E18" s="58" t="s">
        <v>451</v>
      </c>
      <c r="F18" s="44"/>
      <c r="G18" s="44"/>
      <c r="I18" s="33"/>
    </row>
    <row r="19" spans="1:9" x14ac:dyDescent="0.25">
      <c r="A19" s="33"/>
      <c r="B19" s="33" t="s">
        <v>1120</v>
      </c>
      <c r="C19" s="33"/>
      <c r="D19" s="53" t="s">
        <v>1106</v>
      </c>
      <c r="E19" s="58" t="s">
        <v>452</v>
      </c>
      <c r="F19" s="44"/>
      <c r="G19" s="44"/>
      <c r="I19" s="33"/>
    </row>
    <row r="20" spans="1:9" x14ac:dyDescent="0.25">
      <c r="A20" s="33"/>
      <c r="B20" s="33" t="s">
        <v>1116</v>
      </c>
      <c r="C20" s="33"/>
      <c r="D20" s="94" t="s">
        <v>1107</v>
      </c>
      <c r="E20" s="58" t="s">
        <v>453</v>
      </c>
      <c r="F20" s="43">
        <f>F15+F16</f>
        <v>0</v>
      </c>
      <c r="G20" s="43">
        <f>G15+G16</f>
        <v>0</v>
      </c>
      <c r="I20" s="33"/>
    </row>
    <row r="21" spans="1:9" x14ac:dyDescent="0.25">
      <c r="A21" s="33"/>
      <c r="B21" s="33" t="s">
        <v>736</v>
      </c>
      <c r="C21" s="33"/>
      <c r="D21" s="53" t="s">
        <v>1108</v>
      </c>
      <c r="E21" s="58" t="s">
        <v>454</v>
      </c>
      <c r="F21" s="43">
        <f>DNBS01PART9C!F18</f>
        <v>0</v>
      </c>
      <c r="G21" s="44"/>
      <c r="I21" s="33"/>
    </row>
    <row r="22" spans="1:9" x14ac:dyDescent="0.25">
      <c r="A22" s="33"/>
      <c r="B22" s="33" t="s">
        <v>737</v>
      </c>
      <c r="C22" s="33"/>
      <c r="D22" s="53" t="s">
        <v>1109</v>
      </c>
      <c r="E22" s="58" t="s">
        <v>455</v>
      </c>
      <c r="F22" s="43">
        <f>DNBS01PART9C!F19</f>
        <v>0</v>
      </c>
      <c r="G22" s="44"/>
      <c r="I22" s="33"/>
    </row>
    <row r="23" spans="1:9" x14ac:dyDescent="0.25">
      <c r="A23" s="33"/>
      <c r="B23" s="33" t="s">
        <v>738</v>
      </c>
      <c r="C23" s="33"/>
      <c r="D23" s="53" t="s">
        <v>1110</v>
      </c>
      <c r="E23" s="58" t="s">
        <v>456</v>
      </c>
      <c r="F23" s="43">
        <f>DNBS01PART9C!F20</f>
        <v>0</v>
      </c>
      <c r="G23" s="44"/>
      <c r="I23" s="33"/>
    </row>
    <row r="24" spans="1:9" x14ac:dyDescent="0.25">
      <c r="A24" s="33"/>
      <c r="B24" s="33" t="s">
        <v>1117</v>
      </c>
      <c r="C24" s="33"/>
      <c r="D24" s="94" t="s">
        <v>1111</v>
      </c>
      <c r="E24" s="58" t="s">
        <v>457</v>
      </c>
      <c r="F24" s="43">
        <f>F21+F22+F23</f>
        <v>0</v>
      </c>
      <c r="G24" s="43">
        <f>G21+G22+G23</f>
        <v>0</v>
      </c>
      <c r="I24" s="33"/>
    </row>
    <row r="25" spans="1:9" x14ac:dyDescent="0.25">
      <c r="A25" s="33"/>
      <c r="B25" s="33" t="s">
        <v>1074</v>
      </c>
      <c r="C25" s="33"/>
      <c r="D25" s="94" t="s">
        <v>1112</v>
      </c>
      <c r="E25" s="87" t="s">
        <v>458</v>
      </c>
      <c r="F25" s="88">
        <f>F20+F24</f>
        <v>0</v>
      </c>
      <c r="G25" s="88">
        <f>G20+G24</f>
        <v>0</v>
      </c>
      <c r="I25" s="33"/>
    </row>
    <row r="26" spans="1:9" ht="61.5" customHeight="1" x14ac:dyDescent="0.25">
      <c r="A26" s="33"/>
      <c r="B26" s="33"/>
      <c r="C26" s="33" t="s">
        <v>360</v>
      </c>
      <c r="D26" s="86" t="s">
        <v>2134</v>
      </c>
      <c r="E26" s="145" t="s">
        <v>2135</v>
      </c>
      <c r="F26" s="146"/>
      <c r="G26" s="147"/>
      <c r="I26" s="33"/>
    </row>
    <row r="27" spans="1:9" x14ac:dyDescent="0.25">
      <c r="A27" s="33"/>
      <c r="B27" s="33"/>
      <c r="C27" s="33" t="s">
        <v>363</v>
      </c>
      <c r="D27" s="97"/>
      <c r="E27" s="144"/>
      <c r="F27" s="144"/>
      <c r="G27" s="144"/>
      <c r="H27" s="33"/>
      <c r="I27" s="33" t="s">
        <v>364</v>
      </c>
    </row>
    <row r="28" spans="1:9" x14ac:dyDescent="0.25">
      <c r="D28" s="85"/>
      <c r="E28" s="148"/>
      <c r="F28" s="148"/>
      <c r="G28" s="148"/>
    </row>
    <row r="29" spans="1:9" x14ac:dyDescent="0.25">
      <c r="D29" s="85"/>
      <c r="E29" s="148"/>
      <c r="F29" s="148"/>
      <c r="G29" s="148"/>
    </row>
  </sheetData>
  <mergeCells count="9">
    <mergeCell ref="E1:K1"/>
    <mergeCell ref="E29:G29"/>
    <mergeCell ref="E12:E13"/>
    <mergeCell ref="D12:D13"/>
    <mergeCell ref="D11:G11"/>
    <mergeCell ref="E27:G27"/>
    <mergeCell ref="E28:G28"/>
    <mergeCell ref="E26:G26"/>
    <mergeCell ref="D4:H4"/>
  </mergeCells>
  <dataValidations count="1">
    <dataValidation type="decimal" allowBlank="1" showInputMessage="1" showErrorMessage="1" errorTitle="Input Error" error="Please enter a non-negative value between 0 and 999999999999999" sqref="F15:G25">
      <formula1>0</formula1>
      <formula2>999999999999999</formula2>
    </dataValidation>
  </dataValidation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L32"/>
  <sheetViews>
    <sheetView showGridLines="0" topLeftCell="D1" workbookViewId="0">
      <selection sqref="A1:C1048576"/>
    </sheetView>
  </sheetViews>
  <sheetFormatPr defaultRowHeight="15" x14ac:dyDescent="0.25"/>
  <cols>
    <col min="1" max="3" width="0" hidden="1" customWidth="1"/>
    <col min="4" max="4" width="34.28515625" customWidth="1"/>
    <col min="5" max="5" width="9.5703125" customWidth="1"/>
    <col min="6" max="10" width="20.7109375" customWidth="1"/>
  </cols>
  <sheetData>
    <row r="1" spans="1:12" ht="35.1" customHeight="1" x14ac:dyDescent="0.25">
      <c r="A1" s="25" t="s">
        <v>1971</v>
      </c>
      <c r="E1" s="102" t="s">
        <v>2109</v>
      </c>
      <c r="F1" s="103"/>
      <c r="G1" s="103"/>
      <c r="H1" s="103"/>
      <c r="I1" s="103"/>
      <c r="J1" s="103"/>
      <c r="K1" s="103"/>
    </row>
    <row r="4" spans="1:12" ht="18.75" x14ac:dyDescent="0.25">
      <c r="D4" s="112" t="s">
        <v>2162</v>
      </c>
      <c r="E4" s="113"/>
      <c r="F4" s="113"/>
      <c r="G4" s="113"/>
      <c r="H4" s="114"/>
    </row>
    <row r="7" spans="1:12" x14ac:dyDescent="0.25">
      <c r="A7" s="33"/>
      <c r="B7" s="33"/>
      <c r="C7" s="33" t="s">
        <v>1415</v>
      </c>
      <c r="D7" s="33"/>
      <c r="E7" s="33"/>
      <c r="F7" s="33"/>
      <c r="G7" s="33"/>
      <c r="H7" s="33"/>
      <c r="I7" s="33"/>
      <c r="J7" s="33"/>
      <c r="K7" s="33"/>
      <c r="L7" s="33"/>
    </row>
    <row r="8" spans="1:12" hidden="1" x14ac:dyDescent="0.25">
      <c r="A8" s="33"/>
      <c r="B8" s="33"/>
      <c r="C8" s="33"/>
      <c r="D8" s="33"/>
      <c r="E8" s="33" t="s">
        <v>405</v>
      </c>
      <c r="F8" s="33" t="s">
        <v>1958</v>
      </c>
      <c r="G8" s="33" t="s">
        <v>1137</v>
      </c>
      <c r="H8" s="33" t="s">
        <v>1137</v>
      </c>
      <c r="I8" s="33" t="s">
        <v>1137</v>
      </c>
      <c r="J8" s="33"/>
      <c r="K8" s="33"/>
      <c r="L8" s="33"/>
    </row>
    <row r="9" spans="1:12" hidden="1" x14ac:dyDescent="0.25">
      <c r="A9" s="33"/>
      <c r="B9" s="33"/>
      <c r="C9" s="33"/>
      <c r="D9" s="33"/>
      <c r="E9" s="33"/>
      <c r="F9" s="33"/>
      <c r="G9" s="33" t="s">
        <v>1138</v>
      </c>
      <c r="H9" s="33" t="s">
        <v>1139</v>
      </c>
      <c r="I9" s="33" t="s">
        <v>1140</v>
      </c>
      <c r="J9" s="33"/>
      <c r="K9" s="33"/>
      <c r="L9" s="33"/>
    </row>
    <row r="10" spans="1:12" hidden="1" x14ac:dyDescent="0.25">
      <c r="A10" s="33"/>
      <c r="B10" s="33"/>
      <c r="C10" s="33" t="s">
        <v>361</v>
      </c>
      <c r="D10" s="33" t="s">
        <v>365</v>
      </c>
      <c r="E10" s="33" t="s">
        <v>365</v>
      </c>
      <c r="F10" s="33"/>
      <c r="G10" s="33"/>
      <c r="H10" s="33"/>
      <c r="I10" s="33"/>
      <c r="J10" s="33"/>
      <c r="K10" s="33" t="s">
        <v>360</v>
      </c>
      <c r="L10" s="33" t="s">
        <v>362</v>
      </c>
    </row>
    <row r="11" spans="1:12" x14ac:dyDescent="0.25">
      <c r="A11" s="33"/>
      <c r="B11" s="33"/>
      <c r="C11" s="33" t="s">
        <v>366</v>
      </c>
      <c r="D11" s="106" t="s">
        <v>1818</v>
      </c>
      <c r="E11" s="107"/>
      <c r="F11" s="107"/>
      <c r="G11" s="107"/>
      <c r="H11" s="107"/>
      <c r="I11" s="107"/>
      <c r="J11" s="108"/>
      <c r="L11" s="33"/>
    </row>
    <row r="12" spans="1:12" ht="45" x14ac:dyDescent="0.25">
      <c r="A12" s="33"/>
      <c r="B12" s="33"/>
      <c r="C12" s="33" t="s">
        <v>365</v>
      </c>
      <c r="D12" s="104" t="s">
        <v>880</v>
      </c>
      <c r="E12" s="104"/>
      <c r="F12" s="63" t="s">
        <v>1418</v>
      </c>
      <c r="G12" s="56" t="s">
        <v>1121</v>
      </c>
      <c r="H12" s="56" t="s">
        <v>1122</v>
      </c>
      <c r="I12" s="56" t="s">
        <v>1123</v>
      </c>
      <c r="J12" s="56" t="s">
        <v>1459</v>
      </c>
      <c r="L12" s="33"/>
    </row>
    <row r="13" spans="1:12" x14ac:dyDescent="0.25">
      <c r="A13" s="33" t="s">
        <v>405</v>
      </c>
      <c r="B13" s="33"/>
      <c r="C13" s="33" t="s">
        <v>365</v>
      </c>
      <c r="D13" s="105"/>
      <c r="E13" s="105"/>
      <c r="F13" s="56" t="s">
        <v>403</v>
      </c>
      <c r="G13" s="56" t="s">
        <v>715</v>
      </c>
      <c r="H13" s="56" t="s">
        <v>716</v>
      </c>
      <c r="I13" s="56" t="s">
        <v>744</v>
      </c>
      <c r="J13" s="56" t="s">
        <v>745</v>
      </c>
      <c r="L13" s="33"/>
    </row>
    <row r="14" spans="1:12" x14ac:dyDescent="0.25">
      <c r="A14" s="33"/>
      <c r="B14" s="33"/>
      <c r="C14" s="33" t="s">
        <v>360</v>
      </c>
      <c r="F14" s="24"/>
      <c r="L14" s="33"/>
    </row>
    <row r="15" spans="1:12" x14ac:dyDescent="0.25">
      <c r="A15" s="33"/>
      <c r="B15" s="33"/>
      <c r="C15" s="33"/>
      <c r="D15" s="94" t="s">
        <v>1957</v>
      </c>
      <c r="E15" s="68"/>
      <c r="F15" s="28"/>
      <c r="G15" s="5"/>
      <c r="H15" s="5"/>
      <c r="I15" s="5"/>
      <c r="J15" s="5"/>
      <c r="L15" s="33"/>
    </row>
    <row r="16" spans="1:12" x14ac:dyDescent="0.25">
      <c r="A16" s="33"/>
      <c r="B16" s="33" t="s">
        <v>1141</v>
      </c>
      <c r="C16" s="33"/>
      <c r="D16" s="60" t="s">
        <v>1124</v>
      </c>
      <c r="E16" s="58" t="s">
        <v>448</v>
      </c>
      <c r="F16" s="45"/>
      <c r="G16" s="44"/>
      <c r="H16" s="44"/>
      <c r="I16" s="44"/>
      <c r="J16" s="44"/>
      <c r="L16" s="33"/>
    </row>
    <row r="17" spans="1:12" x14ac:dyDescent="0.25">
      <c r="A17" s="33"/>
      <c r="B17" s="33" t="s">
        <v>1142</v>
      </c>
      <c r="C17" s="33"/>
      <c r="D17" s="60" t="s">
        <v>1125</v>
      </c>
      <c r="E17" s="58" t="s">
        <v>449</v>
      </c>
      <c r="F17" s="45"/>
      <c r="G17" s="44"/>
      <c r="H17" s="44"/>
      <c r="I17" s="44"/>
      <c r="J17" s="44"/>
      <c r="L17" s="33"/>
    </row>
    <row r="18" spans="1:12" x14ac:dyDescent="0.25">
      <c r="A18" s="33"/>
      <c r="B18" s="33" t="s">
        <v>1143</v>
      </c>
      <c r="C18" s="33"/>
      <c r="D18" s="60" t="s">
        <v>1126</v>
      </c>
      <c r="E18" s="58" t="s">
        <v>450</v>
      </c>
      <c r="F18" s="45"/>
      <c r="G18" s="44"/>
      <c r="H18" s="44"/>
      <c r="I18" s="44"/>
      <c r="J18" s="44"/>
      <c r="L18" s="33"/>
    </row>
    <row r="19" spans="1:12" x14ac:dyDescent="0.25">
      <c r="A19" s="33"/>
      <c r="B19" s="33" t="s">
        <v>1144</v>
      </c>
      <c r="C19" s="33"/>
      <c r="D19" s="60" t="s">
        <v>1127</v>
      </c>
      <c r="E19" s="58" t="s">
        <v>451</v>
      </c>
      <c r="F19" s="45"/>
      <c r="G19" s="44"/>
      <c r="H19" s="44"/>
      <c r="I19" s="44"/>
      <c r="J19" s="44"/>
      <c r="L19" s="33"/>
    </row>
    <row r="20" spans="1:12" x14ac:dyDescent="0.25">
      <c r="A20" s="33"/>
      <c r="B20" s="33" t="s">
        <v>1145</v>
      </c>
      <c r="C20" s="33"/>
      <c r="D20" s="60" t="s">
        <v>1128</v>
      </c>
      <c r="E20" s="58" t="s">
        <v>452</v>
      </c>
      <c r="F20" s="45"/>
      <c r="G20" s="44"/>
      <c r="H20" s="44"/>
      <c r="I20" s="44"/>
      <c r="J20" s="44"/>
      <c r="L20" s="33"/>
    </row>
    <row r="21" spans="1:12" x14ac:dyDescent="0.25">
      <c r="A21" s="33"/>
      <c r="B21" s="33" t="s">
        <v>1146</v>
      </c>
      <c r="C21" s="33"/>
      <c r="D21" s="60" t="s">
        <v>1129</v>
      </c>
      <c r="E21" s="58" t="s">
        <v>453</v>
      </c>
      <c r="F21" s="45"/>
      <c r="G21" s="44"/>
      <c r="H21" s="44"/>
      <c r="I21" s="44"/>
      <c r="J21" s="44"/>
      <c r="L21" s="33"/>
    </row>
    <row r="22" spans="1:12" x14ac:dyDescent="0.25">
      <c r="A22" s="33"/>
      <c r="B22" s="33"/>
      <c r="C22" s="33"/>
      <c r="D22" s="94" t="s">
        <v>1956</v>
      </c>
      <c r="E22" s="58"/>
      <c r="F22" s="28"/>
      <c r="G22" s="5"/>
      <c r="H22" s="5"/>
      <c r="I22" s="5"/>
      <c r="J22" s="5"/>
      <c r="L22" s="33"/>
    </row>
    <row r="23" spans="1:12" x14ac:dyDescent="0.25">
      <c r="A23" s="33"/>
      <c r="B23" s="33" t="s">
        <v>1147</v>
      </c>
      <c r="C23" s="33"/>
      <c r="D23" s="60" t="s">
        <v>1130</v>
      </c>
      <c r="E23" s="58" t="s">
        <v>454</v>
      </c>
      <c r="F23" s="45"/>
      <c r="G23" s="44"/>
      <c r="H23" s="44"/>
      <c r="I23" s="44"/>
      <c r="J23" s="44"/>
      <c r="L23" s="33"/>
    </row>
    <row r="24" spans="1:12" x14ac:dyDescent="0.25">
      <c r="A24" s="33"/>
      <c r="B24" s="33" t="s">
        <v>1148</v>
      </c>
      <c r="C24" s="33"/>
      <c r="D24" s="60" t="s">
        <v>1131</v>
      </c>
      <c r="E24" s="58" t="s">
        <v>455</v>
      </c>
      <c r="F24" s="45"/>
      <c r="G24" s="44"/>
      <c r="H24" s="44"/>
      <c r="I24" s="44"/>
      <c r="J24" s="44"/>
      <c r="L24" s="33"/>
    </row>
    <row r="25" spans="1:12" x14ac:dyDescent="0.25">
      <c r="A25" s="33"/>
      <c r="B25" s="33" t="s">
        <v>1149</v>
      </c>
      <c r="C25" s="33"/>
      <c r="D25" s="60" t="s">
        <v>1406</v>
      </c>
      <c r="E25" s="58" t="s">
        <v>456</v>
      </c>
      <c r="F25" s="45"/>
      <c r="G25" s="44"/>
      <c r="H25" s="44"/>
      <c r="I25" s="44"/>
      <c r="J25" s="44"/>
      <c r="L25" s="33"/>
    </row>
    <row r="26" spans="1:12" x14ac:dyDescent="0.25">
      <c r="A26" s="33"/>
      <c r="B26" s="33" t="s">
        <v>1150</v>
      </c>
      <c r="C26" s="33"/>
      <c r="D26" s="60" t="s">
        <v>1132</v>
      </c>
      <c r="E26" s="58" t="s">
        <v>457</v>
      </c>
      <c r="F26" s="45"/>
      <c r="G26" s="44"/>
      <c r="H26" s="44"/>
      <c r="I26" s="44"/>
      <c r="J26" s="44"/>
      <c r="L26" s="33"/>
    </row>
    <row r="27" spans="1:12" x14ac:dyDescent="0.25">
      <c r="A27" s="33"/>
      <c r="B27" s="33" t="s">
        <v>1152</v>
      </c>
      <c r="C27" s="33"/>
      <c r="D27" s="60" t="s">
        <v>1407</v>
      </c>
      <c r="E27" s="58" t="s">
        <v>458</v>
      </c>
      <c r="F27" s="45"/>
      <c r="G27" s="44"/>
      <c r="H27" s="44"/>
      <c r="I27" s="44"/>
      <c r="J27" s="44"/>
      <c r="L27" s="33"/>
    </row>
    <row r="28" spans="1:12" x14ac:dyDescent="0.25">
      <c r="A28" s="33"/>
      <c r="B28" s="33" t="s">
        <v>1151</v>
      </c>
      <c r="C28" s="33"/>
      <c r="D28" s="60" t="s">
        <v>1408</v>
      </c>
      <c r="E28" s="58" t="s">
        <v>459</v>
      </c>
      <c r="F28" s="45"/>
      <c r="G28" s="44"/>
      <c r="H28" s="44"/>
      <c r="I28" s="44"/>
      <c r="J28" s="44"/>
      <c r="L28" s="33"/>
    </row>
    <row r="29" spans="1:12" x14ac:dyDescent="0.25">
      <c r="A29" s="33"/>
      <c r="B29" s="33" t="s">
        <v>1153</v>
      </c>
      <c r="C29" s="33"/>
      <c r="D29" s="60" t="s">
        <v>1133</v>
      </c>
      <c r="E29" s="58" t="s">
        <v>460</v>
      </c>
      <c r="F29" s="45"/>
      <c r="G29" s="44"/>
      <c r="H29" s="44"/>
      <c r="I29" s="44"/>
      <c r="J29" s="44"/>
      <c r="L29" s="33"/>
    </row>
    <row r="30" spans="1:12" x14ac:dyDescent="0.25">
      <c r="A30" s="33"/>
      <c r="B30" s="33" t="s">
        <v>1154</v>
      </c>
      <c r="C30" s="33"/>
      <c r="D30" s="60" t="s">
        <v>1134</v>
      </c>
      <c r="E30" s="58" t="s">
        <v>461</v>
      </c>
      <c r="F30" s="45"/>
      <c r="G30" s="44"/>
      <c r="H30" s="44"/>
      <c r="I30" s="44"/>
      <c r="J30" s="44"/>
      <c r="L30" s="33"/>
    </row>
    <row r="31" spans="1:12" ht="47.25" customHeight="1" x14ac:dyDescent="0.25">
      <c r="A31" s="33"/>
      <c r="B31" s="33"/>
      <c r="C31" s="33" t="s">
        <v>360</v>
      </c>
      <c r="D31" s="151" t="s">
        <v>1136</v>
      </c>
      <c r="E31" s="152"/>
      <c r="F31" s="152"/>
      <c r="G31" s="152"/>
      <c r="H31" s="152"/>
      <c r="I31" s="152"/>
      <c r="J31" s="153"/>
      <c r="L31" s="33"/>
    </row>
    <row r="32" spans="1:12" x14ac:dyDescent="0.25">
      <c r="A32" s="33"/>
      <c r="B32" s="33"/>
      <c r="C32" s="33" t="s">
        <v>363</v>
      </c>
      <c r="D32" s="33"/>
      <c r="E32" s="33"/>
      <c r="F32" s="33"/>
      <c r="G32" s="33"/>
      <c r="H32" s="33"/>
      <c r="I32" s="33"/>
      <c r="J32" s="33"/>
      <c r="K32" s="33"/>
      <c r="L32" s="33" t="s">
        <v>364</v>
      </c>
    </row>
  </sheetData>
  <mergeCells count="6">
    <mergeCell ref="D12:D13"/>
    <mergeCell ref="E12:E13"/>
    <mergeCell ref="D31:J31"/>
    <mergeCell ref="D11:J11"/>
    <mergeCell ref="E1:K1"/>
    <mergeCell ref="D4:H4"/>
  </mergeCells>
  <dataValidations count="1">
    <dataValidation type="decimal" allowBlank="1" showInputMessage="1" showErrorMessage="1" errorTitle="Input Error" error="Please enter a non-negative value between 0 and 999999999999999" sqref="F23:J30 F16:J21">
      <formula1>0</formula1>
      <formula2>999999999999999</formula2>
    </dataValidation>
  </dataValidation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M27"/>
  <sheetViews>
    <sheetView showGridLines="0" topLeftCell="D1" workbookViewId="0">
      <selection sqref="A1:C1048576"/>
    </sheetView>
  </sheetViews>
  <sheetFormatPr defaultRowHeight="15" x14ac:dyDescent="0.25"/>
  <cols>
    <col min="1" max="3" width="0" hidden="1" customWidth="1"/>
    <col min="4" max="4" width="35.5703125" bestFit="1" customWidth="1"/>
    <col min="6" max="11" width="20.7109375" customWidth="1"/>
  </cols>
  <sheetData>
    <row r="1" spans="1:13" ht="35.1" customHeight="1" x14ac:dyDescent="0.25">
      <c r="A1" s="25" t="s">
        <v>1972</v>
      </c>
      <c r="E1" s="102" t="s">
        <v>2110</v>
      </c>
      <c r="F1" s="103"/>
      <c r="G1" s="103"/>
      <c r="H1" s="103"/>
      <c r="I1" s="103"/>
      <c r="J1" s="103"/>
      <c r="K1" s="103"/>
    </row>
    <row r="4" spans="1:13" ht="18.75" x14ac:dyDescent="0.25">
      <c r="D4" s="112" t="s">
        <v>2162</v>
      </c>
      <c r="E4" s="113"/>
      <c r="F4" s="113"/>
      <c r="G4" s="113"/>
      <c r="H4" s="114"/>
    </row>
    <row r="7" spans="1:13" x14ac:dyDescent="0.25">
      <c r="A7" s="33"/>
      <c r="B7" s="33"/>
      <c r="C7" s="33" t="s">
        <v>1155</v>
      </c>
      <c r="D7" s="33"/>
      <c r="E7" s="33"/>
      <c r="F7" s="33"/>
      <c r="G7" s="33"/>
      <c r="H7" s="33"/>
      <c r="I7" s="33"/>
      <c r="J7" s="33"/>
      <c r="K7" s="33"/>
      <c r="L7" s="33"/>
      <c r="M7" s="33"/>
    </row>
    <row r="8" spans="1:13" hidden="1" x14ac:dyDescent="0.25">
      <c r="A8" s="33"/>
      <c r="B8" s="33"/>
      <c r="C8" s="33"/>
      <c r="D8" s="33"/>
      <c r="E8" s="33" t="s">
        <v>405</v>
      </c>
      <c r="F8" s="33" t="s">
        <v>1170</v>
      </c>
      <c r="G8" s="33" t="s">
        <v>1171</v>
      </c>
      <c r="H8" s="33" t="s">
        <v>1172</v>
      </c>
      <c r="I8" s="33" t="s">
        <v>1173</v>
      </c>
      <c r="J8" s="33" t="s">
        <v>1174</v>
      </c>
      <c r="K8" s="33" t="s">
        <v>1471</v>
      </c>
      <c r="L8" s="33"/>
      <c r="M8" s="33"/>
    </row>
    <row r="9" spans="1:13" hidden="1" x14ac:dyDescent="0.25">
      <c r="A9" s="33"/>
      <c r="B9" s="33"/>
      <c r="C9" s="33"/>
      <c r="D9" s="33"/>
      <c r="E9" s="33"/>
      <c r="F9" s="33"/>
      <c r="G9" s="33"/>
      <c r="H9" s="33"/>
      <c r="I9" s="33"/>
      <c r="J9" s="33"/>
      <c r="K9" s="33"/>
      <c r="L9" s="33"/>
      <c r="M9" s="33"/>
    </row>
    <row r="10" spans="1:13" hidden="1" x14ac:dyDescent="0.25">
      <c r="A10" s="33"/>
      <c r="B10" s="33"/>
      <c r="C10" s="33" t="s">
        <v>361</v>
      </c>
      <c r="D10" s="33" t="s">
        <v>365</v>
      </c>
      <c r="E10" s="33" t="s">
        <v>365</v>
      </c>
      <c r="F10" s="33"/>
      <c r="G10" s="33"/>
      <c r="H10" s="33"/>
      <c r="I10" s="33"/>
      <c r="J10" s="33"/>
      <c r="K10" s="33"/>
      <c r="L10" s="33" t="s">
        <v>360</v>
      </c>
      <c r="M10" s="33" t="s">
        <v>362</v>
      </c>
    </row>
    <row r="11" spans="1:13" x14ac:dyDescent="0.25">
      <c r="A11" s="33"/>
      <c r="B11" s="33"/>
      <c r="C11" s="33" t="s">
        <v>366</v>
      </c>
      <c r="D11" s="106" t="s">
        <v>1819</v>
      </c>
      <c r="E11" s="107"/>
      <c r="F11" s="107"/>
      <c r="G11" s="107"/>
      <c r="H11" s="107"/>
      <c r="I11" s="107"/>
      <c r="J11" s="107"/>
      <c r="K11" s="108"/>
      <c r="M11" s="33"/>
    </row>
    <row r="12" spans="1:13" ht="45" x14ac:dyDescent="0.25">
      <c r="A12" s="33"/>
      <c r="B12" s="33"/>
      <c r="C12" s="33" t="s">
        <v>365</v>
      </c>
      <c r="D12" s="104" t="s">
        <v>1169</v>
      </c>
      <c r="E12" s="104"/>
      <c r="F12" s="56" t="s">
        <v>1164</v>
      </c>
      <c r="G12" s="56" t="s">
        <v>1165</v>
      </c>
      <c r="H12" s="56" t="s">
        <v>1166</v>
      </c>
      <c r="I12" s="56" t="s">
        <v>1167</v>
      </c>
      <c r="J12" s="56" t="s">
        <v>1168</v>
      </c>
      <c r="K12" s="56" t="s">
        <v>900</v>
      </c>
      <c r="M12" s="33"/>
    </row>
    <row r="13" spans="1:13" x14ac:dyDescent="0.25">
      <c r="A13" s="33" t="s">
        <v>405</v>
      </c>
      <c r="B13" s="33"/>
      <c r="C13" s="33" t="s">
        <v>365</v>
      </c>
      <c r="D13" s="105"/>
      <c r="E13" s="105"/>
      <c r="F13" s="56" t="s">
        <v>403</v>
      </c>
      <c r="G13" s="56" t="s">
        <v>715</v>
      </c>
      <c r="H13" s="56" t="s">
        <v>716</v>
      </c>
      <c r="I13" s="56" t="s">
        <v>744</v>
      </c>
      <c r="J13" s="56" t="s">
        <v>745</v>
      </c>
      <c r="K13" s="56" t="s">
        <v>746</v>
      </c>
      <c r="M13" s="33"/>
    </row>
    <row r="14" spans="1:13" x14ac:dyDescent="0.25">
      <c r="A14" s="33"/>
      <c r="B14" s="33"/>
      <c r="C14" s="33" t="s">
        <v>360</v>
      </c>
      <c r="M14" s="33"/>
    </row>
    <row r="15" spans="1:13" x14ac:dyDescent="0.25">
      <c r="A15" s="33"/>
      <c r="B15" s="33" t="s">
        <v>1175</v>
      </c>
      <c r="C15" s="33"/>
      <c r="D15" s="94" t="s">
        <v>1156</v>
      </c>
      <c r="E15" s="58" t="s">
        <v>448</v>
      </c>
      <c r="F15" s="43">
        <f>SUM(F16:F19)</f>
        <v>0</v>
      </c>
      <c r="G15" s="43">
        <f>SUM(G16:G19)</f>
        <v>0</v>
      </c>
      <c r="H15" s="43">
        <f>SUM(H16:H19)</f>
        <v>0</v>
      </c>
      <c r="I15" s="43">
        <f>SUM(I16:I19)</f>
        <v>0</v>
      </c>
      <c r="J15" s="43">
        <f>SUM(J16:J19)</f>
        <v>0</v>
      </c>
      <c r="K15" s="41"/>
      <c r="M15" s="33"/>
    </row>
    <row r="16" spans="1:13" x14ac:dyDescent="0.25">
      <c r="A16" s="33"/>
      <c r="B16" s="33" t="s">
        <v>1178</v>
      </c>
      <c r="C16" s="33"/>
      <c r="D16" s="60" t="s">
        <v>1157</v>
      </c>
      <c r="E16" s="58" t="s">
        <v>449</v>
      </c>
      <c r="F16" s="44"/>
      <c r="G16" s="44"/>
      <c r="H16" s="44"/>
      <c r="I16" s="44"/>
      <c r="J16" s="44"/>
      <c r="K16" s="41"/>
      <c r="M16" s="33"/>
    </row>
    <row r="17" spans="1:13" x14ac:dyDescent="0.25">
      <c r="A17" s="33"/>
      <c r="B17" s="33" t="s">
        <v>1179</v>
      </c>
      <c r="C17" s="33"/>
      <c r="D17" s="60" t="s">
        <v>1158</v>
      </c>
      <c r="E17" s="58" t="s">
        <v>450</v>
      </c>
      <c r="F17" s="44"/>
      <c r="G17" s="44"/>
      <c r="H17" s="44"/>
      <c r="I17" s="44"/>
      <c r="J17" s="44"/>
      <c r="K17" s="41"/>
      <c r="M17" s="33"/>
    </row>
    <row r="18" spans="1:13" x14ac:dyDescent="0.25">
      <c r="A18" s="33"/>
      <c r="B18" s="33" t="s">
        <v>1180</v>
      </c>
      <c r="C18" s="33"/>
      <c r="D18" s="60" t="s">
        <v>1159</v>
      </c>
      <c r="E18" s="58" t="s">
        <v>451</v>
      </c>
      <c r="F18" s="44"/>
      <c r="G18" s="44"/>
      <c r="H18" s="44"/>
      <c r="I18" s="44"/>
      <c r="J18" s="44"/>
      <c r="K18" s="41"/>
      <c r="M18" s="33"/>
    </row>
    <row r="19" spans="1:13" x14ac:dyDescent="0.25">
      <c r="A19" s="33"/>
      <c r="B19" s="33" t="s">
        <v>1181</v>
      </c>
      <c r="C19" s="33"/>
      <c r="D19" s="60" t="s">
        <v>1160</v>
      </c>
      <c r="E19" s="58" t="s">
        <v>452</v>
      </c>
      <c r="F19" s="44"/>
      <c r="G19" s="44"/>
      <c r="H19" s="44"/>
      <c r="I19" s="44"/>
      <c r="J19" s="44"/>
      <c r="K19" s="41"/>
      <c r="M19" s="33"/>
    </row>
    <row r="20" spans="1:13" x14ac:dyDescent="0.25">
      <c r="A20" s="33"/>
      <c r="B20" s="33" t="s">
        <v>1176</v>
      </c>
      <c r="C20" s="33"/>
      <c r="D20" s="94" t="s">
        <v>1161</v>
      </c>
      <c r="E20" s="58" t="s">
        <v>453</v>
      </c>
      <c r="F20" s="43">
        <f>SUM(F21:F24)</f>
        <v>0</v>
      </c>
      <c r="G20" s="43">
        <f>SUM(G21:G24)</f>
        <v>0</v>
      </c>
      <c r="H20" s="43">
        <f>SUM(H21:H24)</f>
        <v>0</v>
      </c>
      <c r="I20" s="43">
        <f>SUM(I21:I24)</f>
        <v>0</v>
      </c>
      <c r="J20" s="43">
        <f>SUM(J21:J24)</f>
        <v>0</v>
      </c>
      <c r="K20" s="41"/>
      <c r="M20" s="33"/>
    </row>
    <row r="21" spans="1:13" x14ac:dyDescent="0.25">
      <c r="A21" s="33"/>
      <c r="B21" s="33" t="s">
        <v>1182</v>
      </c>
      <c r="C21" s="33"/>
      <c r="D21" s="60" t="s">
        <v>1157</v>
      </c>
      <c r="E21" s="58" t="s">
        <v>454</v>
      </c>
      <c r="F21" s="44"/>
      <c r="G21" s="44"/>
      <c r="H21" s="44"/>
      <c r="I21" s="44"/>
      <c r="J21" s="44"/>
      <c r="K21" s="41"/>
      <c r="M21" s="33"/>
    </row>
    <row r="22" spans="1:13" x14ac:dyDescent="0.25">
      <c r="A22" s="33"/>
      <c r="B22" s="33" t="s">
        <v>1183</v>
      </c>
      <c r="C22" s="33"/>
      <c r="D22" s="60" t="s">
        <v>1158</v>
      </c>
      <c r="E22" s="58" t="s">
        <v>455</v>
      </c>
      <c r="F22" s="44"/>
      <c r="G22" s="44"/>
      <c r="H22" s="44"/>
      <c r="I22" s="44"/>
      <c r="J22" s="44"/>
      <c r="K22" s="41"/>
      <c r="M22" s="33"/>
    </row>
    <row r="23" spans="1:13" x14ac:dyDescent="0.25">
      <c r="A23" s="33"/>
      <c r="B23" s="33" t="s">
        <v>1184</v>
      </c>
      <c r="C23" s="33"/>
      <c r="D23" s="60" t="s">
        <v>1159</v>
      </c>
      <c r="E23" s="58" t="s">
        <v>456</v>
      </c>
      <c r="F23" s="44"/>
      <c r="G23" s="44"/>
      <c r="H23" s="44"/>
      <c r="I23" s="44"/>
      <c r="J23" s="44"/>
      <c r="K23" s="41"/>
      <c r="M23" s="33"/>
    </row>
    <row r="24" spans="1:13" x14ac:dyDescent="0.25">
      <c r="A24" s="33"/>
      <c r="B24" s="33" t="s">
        <v>1185</v>
      </c>
      <c r="C24" s="33"/>
      <c r="D24" s="60" t="s">
        <v>1160</v>
      </c>
      <c r="E24" s="58" t="s">
        <v>457</v>
      </c>
      <c r="F24" s="44"/>
      <c r="G24" s="44"/>
      <c r="H24" s="44"/>
      <c r="I24" s="44"/>
      <c r="J24" s="44"/>
      <c r="K24" s="41"/>
      <c r="M24" s="33"/>
    </row>
    <row r="25" spans="1:13" x14ac:dyDescent="0.25">
      <c r="A25" s="33"/>
      <c r="B25" s="33" t="s">
        <v>1177</v>
      </c>
      <c r="C25" s="33"/>
      <c r="D25" s="94" t="s">
        <v>1162</v>
      </c>
      <c r="E25" s="58" t="s">
        <v>458</v>
      </c>
      <c r="F25" s="43">
        <f>F15+F20</f>
        <v>0</v>
      </c>
      <c r="G25" s="43">
        <f>G15+G20</f>
        <v>0</v>
      </c>
      <c r="H25" s="43">
        <f>H15+H20</f>
        <v>0</v>
      </c>
      <c r="I25" s="43">
        <f>I15+I20</f>
        <v>0</v>
      </c>
      <c r="J25" s="43">
        <f>J15+J20</f>
        <v>0</v>
      </c>
      <c r="K25" s="41"/>
      <c r="M25" s="33"/>
    </row>
    <row r="26" spans="1:13" ht="33.75" customHeight="1" x14ac:dyDescent="0.25">
      <c r="A26" s="33"/>
      <c r="B26" s="33"/>
      <c r="C26" s="33" t="s">
        <v>360</v>
      </c>
      <c r="D26" s="119" t="s">
        <v>1163</v>
      </c>
      <c r="E26" s="119"/>
      <c r="F26" s="119"/>
      <c r="G26" s="119"/>
      <c r="H26" s="119"/>
      <c r="I26" s="119"/>
      <c r="J26" s="119"/>
      <c r="K26" s="119"/>
      <c r="M26" s="33"/>
    </row>
    <row r="27" spans="1:13" x14ac:dyDescent="0.25">
      <c r="A27" s="33"/>
      <c r="B27" s="33"/>
      <c r="C27" s="33" t="s">
        <v>363</v>
      </c>
      <c r="D27" s="33"/>
      <c r="E27" s="33"/>
      <c r="F27" s="33"/>
      <c r="G27" s="33"/>
      <c r="H27" s="33"/>
      <c r="I27" s="33"/>
      <c r="J27" s="33"/>
      <c r="K27" s="33"/>
      <c r="L27" s="33"/>
      <c r="M27" s="33" t="s">
        <v>364</v>
      </c>
    </row>
  </sheetData>
  <mergeCells count="6">
    <mergeCell ref="D26:K26"/>
    <mergeCell ref="E12:E13"/>
    <mergeCell ref="D12:D13"/>
    <mergeCell ref="D11:K11"/>
    <mergeCell ref="E1:K1"/>
    <mergeCell ref="D4:H4"/>
  </mergeCells>
  <dataValidations count="1">
    <dataValidation type="decimal" allowBlank="1" showInputMessage="1" showErrorMessage="1" errorTitle="Input Error" error="Please enter a non-negative value between 0 and 999999999999999" sqref="F15:J25">
      <formula1>0</formula1>
      <formula2>999999999999999</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5"/>
  <sheetViews>
    <sheetView workbookViewId="0">
      <selection activeCell="A19" sqref="A19"/>
    </sheetView>
  </sheetViews>
  <sheetFormatPr defaultRowHeight="15" x14ac:dyDescent="0.25"/>
  <cols>
    <col min="1" max="1" width="15.7109375" bestFit="1" customWidth="1"/>
  </cols>
  <sheetData>
    <row r="1" spans="1:8" x14ac:dyDescent="0.25">
      <c r="A1" s="30" t="s">
        <v>1688</v>
      </c>
      <c r="B1" s="30" t="s">
        <v>1355</v>
      </c>
      <c r="C1" s="30" t="s">
        <v>1687</v>
      </c>
      <c r="D1" s="30" t="s">
        <v>1689</v>
      </c>
      <c r="E1" s="29" t="s">
        <v>2129</v>
      </c>
      <c r="F1" s="30" t="s">
        <v>1357</v>
      </c>
      <c r="G1" s="30" t="s">
        <v>1358</v>
      </c>
      <c r="H1" s="30" t="s">
        <v>1359</v>
      </c>
    </row>
    <row r="2" spans="1:8" x14ac:dyDescent="0.25">
      <c r="A2" s="30" t="s">
        <v>1688</v>
      </c>
      <c r="B2" s="30" t="s">
        <v>1355</v>
      </c>
      <c r="C2" s="30" t="s">
        <v>1691</v>
      </c>
      <c r="D2" s="30" t="s">
        <v>1692</v>
      </c>
      <c r="E2" s="29" t="s">
        <v>2129</v>
      </c>
      <c r="F2" s="30" t="s">
        <v>1357</v>
      </c>
      <c r="G2" s="30" t="s">
        <v>1358</v>
      </c>
      <c r="H2" s="30" t="s">
        <v>1359</v>
      </c>
    </row>
    <row r="3" spans="1:8" x14ac:dyDescent="0.25">
      <c r="A3" s="30" t="s">
        <v>1701</v>
      </c>
      <c r="B3" s="30" t="s">
        <v>1355</v>
      </c>
      <c r="C3" s="30" t="s">
        <v>1482</v>
      </c>
      <c r="D3" s="30" t="s">
        <v>1702</v>
      </c>
      <c r="E3" s="29" t="s">
        <v>2130</v>
      </c>
      <c r="F3" s="30" t="s">
        <v>1357</v>
      </c>
      <c r="G3" s="30" t="s">
        <v>1358</v>
      </c>
      <c r="H3" s="30" t="s">
        <v>1359</v>
      </c>
    </row>
    <row r="4" spans="1:8" x14ac:dyDescent="0.25">
      <c r="A4" s="30" t="s">
        <v>1768</v>
      </c>
      <c r="B4" s="30" t="s">
        <v>1355</v>
      </c>
      <c r="C4" s="30" t="s">
        <v>1354</v>
      </c>
      <c r="D4" s="30" t="s">
        <v>1356</v>
      </c>
      <c r="E4" s="29" t="s">
        <v>2131</v>
      </c>
      <c r="F4" s="30" t="s">
        <v>1357</v>
      </c>
      <c r="G4" s="30" t="s">
        <v>1358</v>
      </c>
      <c r="H4" s="30" t="s">
        <v>1359</v>
      </c>
    </row>
    <row r="5" spans="1:8" x14ac:dyDescent="0.25">
      <c r="A5" s="30" t="s">
        <v>1768</v>
      </c>
      <c r="B5" s="30" t="s">
        <v>1355</v>
      </c>
      <c r="C5" s="30" t="s">
        <v>1769</v>
      </c>
      <c r="D5" s="30" t="s">
        <v>1770</v>
      </c>
      <c r="E5" s="29" t="s">
        <v>2131</v>
      </c>
      <c r="F5" s="30" t="s">
        <v>1357</v>
      </c>
      <c r="G5" s="30" t="s">
        <v>1358</v>
      </c>
      <c r="H5" s="30" t="s">
        <v>1359</v>
      </c>
    </row>
  </sheetData>
  <phoneticPr fontId="3" type="noConversion"/>
  <pageMargins left="0.75" right="0.75" top="1" bottom="1" header="0.5" footer="0.5"/>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29"/>
  <sheetViews>
    <sheetView showGridLines="0" topLeftCell="D1" workbookViewId="0">
      <selection sqref="A1:C1048576"/>
    </sheetView>
  </sheetViews>
  <sheetFormatPr defaultRowHeight="15" x14ac:dyDescent="0.25"/>
  <cols>
    <col min="1" max="3" width="0" hidden="1" customWidth="1"/>
    <col min="4" max="4" width="38.5703125" customWidth="1"/>
    <col min="6" max="14" width="20.7109375" customWidth="1"/>
  </cols>
  <sheetData>
    <row r="1" spans="1:16" ht="35.1" customHeight="1" x14ac:dyDescent="0.25">
      <c r="A1" s="25" t="s">
        <v>1973</v>
      </c>
      <c r="E1" s="102" t="s">
        <v>2111</v>
      </c>
      <c r="F1" s="103"/>
      <c r="G1" s="103"/>
      <c r="H1" s="103"/>
      <c r="I1" s="103"/>
      <c r="J1" s="103"/>
      <c r="K1" s="103"/>
    </row>
    <row r="4" spans="1:16" ht="18.75" x14ac:dyDescent="0.25">
      <c r="D4" s="112" t="s">
        <v>2162</v>
      </c>
      <c r="E4" s="113"/>
      <c r="F4" s="113"/>
      <c r="G4" s="113"/>
      <c r="H4" s="114"/>
    </row>
    <row r="7" spans="1:16" x14ac:dyDescent="0.25">
      <c r="A7" s="33"/>
      <c r="B7" s="33"/>
      <c r="C7" s="33" t="s">
        <v>1186</v>
      </c>
      <c r="D7" s="33"/>
      <c r="E7" s="33"/>
      <c r="F7" s="33"/>
      <c r="G7" s="33"/>
      <c r="H7" s="33"/>
      <c r="I7" s="33"/>
      <c r="J7" s="33"/>
      <c r="K7" s="33"/>
      <c r="L7" s="33"/>
      <c r="M7" s="33"/>
      <c r="N7" s="33"/>
      <c r="O7" s="33"/>
      <c r="P7" s="33"/>
    </row>
    <row r="8" spans="1:16" hidden="1" x14ac:dyDescent="0.25">
      <c r="A8" s="33"/>
      <c r="B8" s="33"/>
      <c r="C8" s="33"/>
      <c r="D8" s="33"/>
      <c r="E8" s="33" t="s">
        <v>405</v>
      </c>
      <c r="F8" s="33" t="s">
        <v>933</v>
      </c>
      <c r="G8" s="33" t="s">
        <v>810</v>
      </c>
      <c r="H8" s="33" t="s">
        <v>810</v>
      </c>
      <c r="I8" s="33" t="s">
        <v>810</v>
      </c>
      <c r="J8" s="33" t="s">
        <v>1194</v>
      </c>
      <c r="K8" s="33" t="s">
        <v>1212</v>
      </c>
      <c r="L8" s="33" t="s">
        <v>1137</v>
      </c>
      <c r="M8" s="33" t="s">
        <v>1137</v>
      </c>
      <c r="N8" s="33" t="s">
        <v>1137</v>
      </c>
      <c r="O8" s="33"/>
      <c r="P8" s="33"/>
    </row>
    <row r="9" spans="1:16" hidden="1" x14ac:dyDescent="0.25">
      <c r="A9" s="33"/>
      <c r="B9" s="33"/>
      <c r="C9" s="33"/>
      <c r="D9" s="33"/>
      <c r="E9" s="33"/>
      <c r="F9" s="33" t="s">
        <v>1196</v>
      </c>
      <c r="G9" s="33" t="s">
        <v>1381</v>
      </c>
      <c r="H9" s="33" t="s">
        <v>1382</v>
      </c>
      <c r="I9" s="33" t="s">
        <v>1196</v>
      </c>
      <c r="J9" s="33" t="s">
        <v>1196</v>
      </c>
      <c r="K9" s="33" t="s">
        <v>1196</v>
      </c>
      <c r="L9" s="33" t="s">
        <v>1213</v>
      </c>
      <c r="M9" s="33" t="s">
        <v>1214</v>
      </c>
      <c r="N9" s="33" t="s">
        <v>1215</v>
      </c>
      <c r="O9" s="33"/>
      <c r="P9" s="33"/>
    </row>
    <row r="10" spans="1:16" hidden="1" x14ac:dyDescent="0.25">
      <c r="A10" s="33"/>
      <c r="B10" s="33"/>
      <c r="C10" s="33" t="s">
        <v>361</v>
      </c>
      <c r="D10" s="33" t="s">
        <v>365</v>
      </c>
      <c r="E10" s="33" t="s">
        <v>365</v>
      </c>
      <c r="F10" s="33"/>
      <c r="G10" s="33"/>
      <c r="H10" s="33"/>
      <c r="I10" s="33"/>
      <c r="J10" s="33"/>
      <c r="K10" s="33"/>
      <c r="L10" s="33"/>
      <c r="M10" s="33"/>
      <c r="N10" s="33"/>
      <c r="O10" s="33" t="s">
        <v>360</v>
      </c>
      <c r="P10" s="33" t="s">
        <v>362</v>
      </c>
    </row>
    <row r="11" spans="1:16" x14ac:dyDescent="0.25">
      <c r="A11" s="33"/>
      <c r="B11" s="33"/>
      <c r="C11" s="33" t="s">
        <v>366</v>
      </c>
      <c r="D11" s="106" t="s">
        <v>1820</v>
      </c>
      <c r="E11" s="107"/>
      <c r="F11" s="107"/>
      <c r="G11" s="107"/>
      <c r="H11" s="107"/>
      <c r="I11" s="107"/>
      <c r="J11" s="107"/>
      <c r="K11" s="107"/>
      <c r="L11" s="107"/>
      <c r="M11" s="107"/>
      <c r="N11" s="108"/>
      <c r="P11" s="33"/>
    </row>
    <row r="12" spans="1:16" x14ac:dyDescent="0.25">
      <c r="A12" s="33"/>
      <c r="B12" s="33"/>
      <c r="C12" s="33" t="s">
        <v>365</v>
      </c>
      <c r="D12" s="104" t="s">
        <v>1169</v>
      </c>
      <c r="E12" s="104"/>
      <c r="F12" s="104" t="s">
        <v>1187</v>
      </c>
      <c r="G12" s="104" t="s">
        <v>1461</v>
      </c>
      <c r="H12" s="104" t="s">
        <v>1188</v>
      </c>
      <c r="I12" s="104" t="s">
        <v>596</v>
      </c>
      <c r="J12" s="104" t="s">
        <v>1189</v>
      </c>
      <c r="K12" s="104" t="s">
        <v>1210</v>
      </c>
      <c r="L12" s="154" t="s">
        <v>1211</v>
      </c>
      <c r="M12" s="155"/>
      <c r="N12" s="156"/>
      <c r="P12" s="33"/>
    </row>
    <row r="13" spans="1:16" ht="30" x14ac:dyDescent="0.25">
      <c r="A13" s="33"/>
      <c r="B13" s="33"/>
      <c r="C13" s="33" t="s">
        <v>365</v>
      </c>
      <c r="D13" s="115"/>
      <c r="E13" s="115"/>
      <c r="F13" s="105"/>
      <c r="G13" s="105"/>
      <c r="H13" s="105"/>
      <c r="I13" s="105"/>
      <c r="J13" s="105"/>
      <c r="K13" s="105"/>
      <c r="L13" s="56" t="s">
        <v>1207</v>
      </c>
      <c r="M13" s="56" t="s">
        <v>1208</v>
      </c>
      <c r="N13" s="56" t="s">
        <v>1209</v>
      </c>
      <c r="P13" s="33"/>
    </row>
    <row r="14" spans="1:16" x14ac:dyDescent="0.25">
      <c r="A14" s="33" t="s">
        <v>405</v>
      </c>
      <c r="B14" s="33"/>
      <c r="C14" s="33" t="s">
        <v>365</v>
      </c>
      <c r="D14" s="105"/>
      <c r="E14" s="105"/>
      <c r="F14" s="56" t="s">
        <v>403</v>
      </c>
      <c r="G14" s="56" t="s">
        <v>715</v>
      </c>
      <c r="H14" s="56" t="s">
        <v>716</v>
      </c>
      <c r="I14" s="56" t="s">
        <v>744</v>
      </c>
      <c r="J14" s="56" t="s">
        <v>745</v>
      </c>
      <c r="K14" s="56" t="s">
        <v>746</v>
      </c>
      <c r="L14" s="56" t="s">
        <v>753</v>
      </c>
      <c r="M14" s="56" t="s">
        <v>754</v>
      </c>
      <c r="N14" s="56" t="s">
        <v>755</v>
      </c>
      <c r="P14" s="33"/>
    </row>
    <row r="15" spans="1:16" x14ac:dyDescent="0.25">
      <c r="A15" s="33"/>
      <c r="B15" s="33"/>
      <c r="C15" s="33" t="s">
        <v>360</v>
      </c>
      <c r="P15" s="33"/>
    </row>
    <row r="16" spans="1:16" x14ac:dyDescent="0.25">
      <c r="A16" s="33"/>
      <c r="B16" s="33"/>
      <c r="C16" s="33"/>
      <c r="D16" s="94" t="s">
        <v>1190</v>
      </c>
      <c r="E16" s="68"/>
      <c r="F16" s="5"/>
      <c r="G16" s="5"/>
      <c r="H16" s="5"/>
      <c r="I16" s="5"/>
      <c r="J16" s="5"/>
      <c r="K16" s="5"/>
      <c r="L16" s="5"/>
      <c r="M16" s="5"/>
      <c r="N16" s="5"/>
      <c r="P16" s="33"/>
    </row>
    <row r="17" spans="1:16" x14ac:dyDescent="0.25">
      <c r="A17" s="33"/>
      <c r="B17" s="33" t="s">
        <v>1195</v>
      </c>
      <c r="C17" s="33"/>
      <c r="D17" s="94" t="s">
        <v>1191</v>
      </c>
      <c r="E17" s="58" t="s">
        <v>448</v>
      </c>
      <c r="F17" s="47">
        <f t="shared" ref="F17:K17" si="0">F18+F22</f>
        <v>0</v>
      </c>
      <c r="G17" s="43">
        <f t="shared" si="0"/>
        <v>0</v>
      </c>
      <c r="H17" s="43">
        <f t="shared" si="0"/>
        <v>0</v>
      </c>
      <c r="I17" s="43">
        <f t="shared" si="0"/>
        <v>0</v>
      </c>
      <c r="J17" s="43">
        <f t="shared" si="0"/>
        <v>0</v>
      </c>
      <c r="K17" s="43">
        <f t="shared" si="0"/>
        <v>0</v>
      </c>
      <c r="L17" s="5"/>
      <c r="M17" s="5"/>
      <c r="N17" s="5"/>
      <c r="P17" s="33"/>
    </row>
    <row r="18" spans="1:16" x14ac:dyDescent="0.25">
      <c r="A18" s="33"/>
      <c r="B18" s="33" t="s">
        <v>1197</v>
      </c>
      <c r="C18" s="33"/>
      <c r="D18" s="94" t="s">
        <v>2182</v>
      </c>
      <c r="E18" s="58" t="s">
        <v>449</v>
      </c>
      <c r="F18" s="47">
        <f t="shared" ref="F18:K18" si="1">F19+F20+F21</f>
        <v>0</v>
      </c>
      <c r="G18" s="43">
        <f t="shared" si="1"/>
        <v>0</v>
      </c>
      <c r="H18" s="43">
        <f t="shared" si="1"/>
        <v>0</v>
      </c>
      <c r="I18" s="43">
        <f t="shared" si="1"/>
        <v>0</v>
      </c>
      <c r="J18" s="43">
        <f t="shared" si="1"/>
        <v>0</v>
      </c>
      <c r="K18" s="43">
        <f t="shared" si="1"/>
        <v>0</v>
      </c>
      <c r="L18" s="5"/>
      <c r="M18" s="5"/>
      <c r="N18" s="5"/>
      <c r="P18" s="33"/>
    </row>
    <row r="19" spans="1:16" x14ac:dyDescent="0.25">
      <c r="A19" s="33"/>
      <c r="B19" s="33" t="s">
        <v>1198</v>
      </c>
      <c r="C19" s="33"/>
      <c r="D19" s="62" t="s">
        <v>2156</v>
      </c>
      <c r="E19" s="58" t="s">
        <v>450</v>
      </c>
      <c r="F19" s="48"/>
      <c r="G19" s="44"/>
      <c r="H19" s="44"/>
      <c r="I19" s="43">
        <f>G19+H19</f>
        <v>0</v>
      </c>
      <c r="J19" s="44"/>
      <c r="K19" s="44"/>
      <c r="L19" s="44"/>
      <c r="M19" s="44"/>
      <c r="N19" s="44"/>
      <c r="P19" s="33"/>
    </row>
    <row r="20" spans="1:16" x14ac:dyDescent="0.25">
      <c r="A20" s="33"/>
      <c r="B20" s="33" t="s">
        <v>1199</v>
      </c>
      <c r="C20" s="33"/>
      <c r="D20" s="62" t="s">
        <v>2157</v>
      </c>
      <c r="E20" s="58" t="s">
        <v>451</v>
      </c>
      <c r="F20" s="48"/>
      <c r="G20" s="44"/>
      <c r="H20" s="44"/>
      <c r="I20" s="43">
        <f t="shared" ref="I20:I27" si="2">G20+H20</f>
        <v>0</v>
      </c>
      <c r="J20" s="44"/>
      <c r="K20" s="44"/>
      <c r="L20" s="44"/>
      <c r="M20" s="44"/>
      <c r="N20" s="44"/>
      <c r="P20" s="33"/>
    </row>
    <row r="21" spans="1:16" x14ac:dyDescent="0.25">
      <c r="A21" s="33"/>
      <c r="B21" s="33" t="s">
        <v>1200</v>
      </c>
      <c r="C21" s="33"/>
      <c r="D21" s="62" t="s">
        <v>2158</v>
      </c>
      <c r="E21" s="58" t="s">
        <v>452</v>
      </c>
      <c r="F21" s="48"/>
      <c r="G21" s="44"/>
      <c r="H21" s="44"/>
      <c r="I21" s="43">
        <f t="shared" si="2"/>
        <v>0</v>
      </c>
      <c r="J21" s="44"/>
      <c r="K21" s="44"/>
      <c r="L21" s="44"/>
      <c r="M21" s="44"/>
      <c r="N21" s="44"/>
      <c r="P21" s="33"/>
    </row>
    <row r="22" spans="1:16" x14ac:dyDescent="0.25">
      <c r="A22" s="33"/>
      <c r="B22" s="33" t="s">
        <v>1201</v>
      </c>
      <c r="C22" s="33"/>
      <c r="D22" s="94" t="s">
        <v>1192</v>
      </c>
      <c r="E22" s="58" t="s">
        <v>453</v>
      </c>
      <c r="F22" s="47">
        <f t="shared" ref="F22:K22" si="3">F23+F24+F25</f>
        <v>0</v>
      </c>
      <c r="G22" s="43">
        <f t="shared" si="3"/>
        <v>0</v>
      </c>
      <c r="H22" s="43">
        <f t="shared" si="3"/>
        <v>0</v>
      </c>
      <c r="I22" s="43">
        <f t="shared" si="3"/>
        <v>0</v>
      </c>
      <c r="J22" s="43">
        <f t="shared" si="3"/>
        <v>0</v>
      </c>
      <c r="K22" s="43">
        <f t="shared" si="3"/>
        <v>0</v>
      </c>
      <c r="L22" s="5"/>
      <c r="M22" s="5"/>
      <c r="N22" s="5"/>
      <c r="P22" s="33"/>
    </row>
    <row r="23" spans="1:16" x14ac:dyDescent="0.25">
      <c r="A23" s="33"/>
      <c r="B23" s="33" t="s">
        <v>1202</v>
      </c>
      <c r="C23" s="33"/>
      <c r="D23" s="62" t="s">
        <v>2159</v>
      </c>
      <c r="E23" s="58" t="s">
        <v>454</v>
      </c>
      <c r="F23" s="48"/>
      <c r="G23" s="44"/>
      <c r="H23" s="44"/>
      <c r="I23" s="43">
        <f t="shared" si="2"/>
        <v>0</v>
      </c>
      <c r="J23" s="44"/>
      <c r="K23" s="44"/>
      <c r="L23" s="44"/>
      <c r="M23" s="44"/>
      <c r="N23" s="44"/>
      <c r="P23" s="33"/>
    </row>
    <row r="24" spans="1:16" x14ac:dyDescent="0.25">
      <c r="A24" s="33"/>
      <c r="B24" s="33" t="s">
        <v>1203</v>
      </c>
      <c r="C24" s="33"/>
      <c r="D24" s="62" t="s">
        <v>2160</v>
      </c>
      <c r="E24" s="58" t="s">
        <v>455</v>
      </c>
      <c r="F24" s="48"/>
      <c r="G24" s="44"/>
      <c r="H24" s="44"/>
      <c r="I24" s="43">
        <f t="shared" si="2"/>
        <v>0</v>
      </c>
      <c r="J24" s="44"/>
      <c r="K24" s="44"/>
      <c r="L24" s="44"/>
      <c r="M24" s="44"/>
      <c r="N24" s="44"/>
      <c r="P24" s="33"/>
    </row>
    <row r="25" spans="1:16" x14ac:dyDescent="0.25">
      <c r="A25" s="33"/>
      <c r="B25" s="33" t="s">
        <v>1204</v>
      </c>
      <c r="C25" s="33"/>
      <c r="D25" s="62" t="s">
        <v>2161</v>
      </c>
      <c r="E25" s="58" t="s">
        <v>456</v>
      </c>
      <c r="F25" s="48"/>
      <c r="G25" s="44"/>
      <c r="H25" s="44"/>
      <c r="I25" s="43">
        <f t="shared" si="2"/>
        <v>0</v>
      </c>
      <c r="J25" s="44"/>
      <c r="K25" s="44"/>
      <c r="L25" s="44"/>
      <c r="M25" s="44"/>
      <c r="N25" s="44"/>
      <c r="P25" s="33"/>
    </row>
    <row r="26" spans="1:16" x14ac:dyDescent="0.25">
      <c r="A26" s="33"/>
      <c r="B26" s="33" t="s">
        <v>1205</v>
      </c>
      <c r="C26" s="33"/>
      <c r="D26" s="60" t="s">
        <v>1193</v>
      </c>
      <c r="E26" s="58" t="s">
        <v>457</v>
      </c>
      <c r="F26" s="48"/>
      <c r="G26" s="44"/>
      <c r="H26" s="44"/>
      <c r="I26" s="43">
        <f t="shared" si="2"/>
        <v>0</v>
      </c>
      <c r="J26" s="44"/>
      <c r="K26" s="44"/>
      <c r="L26" s="44"/>
      <c r="M26" s="44"/>
      <c r="N26" s="44"/>
      <c r="P26" s="33"/>
    </row>
    <row r="27" spans="1:16" x14ac:dyDescent="0.25">
      <c r="A27" s="33"/>
      <c r="B27" s="33" t="s">
        <v>1206</v>
      </c>
      <c r="C27" s="33"/>
      <c r="D27" s="60" t="s">
        <v>2183</v>
      </c>
      <c r="E27" s="58" t="s">
        <v>458</v>
      </c>
      <c r="F27" s="48"/>
      <c r="G27" s="44"/>
      <c r="H27" s="44"/>
      <c r="I27" s="43">
        <f t="shared" si="2"/>
        <v>0</v>
      </c>
      <c r="J27" s="44"/>
      <c r="K27" s="44"/>
      <c r="L27" s="44"/>
      <c r="M27" s="44"/>
      <c r="N27" s="44"/>
      <c r="P27" s="33"/>
    </row>
    <row r="28" spans="1:16" ht="30.75" customHeight="1" x14ac:dyDescent="0.25">
      <c r="A28" s="33"/>
      <c r="B28" s="33"/>
      <c r="C28" s="33" t="s">
        <v>360</v>
      </c>
      <c r="D28" s="109" t="s">
        <v>1460</v>
      </c>
      <c r="E28" s="120"/>
      <c r="F28" s="120"/>
      <c r="G28" s="120"/>
      <c r="H28" s="120"/>
      <c r="I28" s="120"/>
      <c r="J28" s="120"/>
      <c r="K28" s="120"/>
      <c r="L28" s="120"/>
      <c r="M28" s="120"/>
      <c r="N28" s="121"/>
      <c r="P28" s="33"/>
    </row>
    <row r="29" spans="1:16" x14ac:dyDescent="0.25">
      <c r="A29" s="33"/>
      <c r="B29" s="33"/>
      <c r="C29" s="33" t="s">
        <v>363</v>
      </c>
      <c r="D29" s="33"/>
      <c r="E29" s="33"/>
      <c r="F29" s="33"/>
      <c r="G29" s="33"/>
      <c r="H29" s="33"/>
      <c r="I29" s="33"/>
      <c r="J29" s="33"/>
      <c r="K29" s="33"/>
      <c r="L29" s="33"/>
      <c r="M29" s="33"/>
      <c r="N29" s="33"/>
      <c r="O29" s="33"/>
      <c r="P29" s="33" t="s">
        <v>364</v>
      </c>
    </row>
  </sheetData>
  <mergeCells count="13">
    <mergeCell ref="D28:N28"/>
    <mergeCell ref="J12:J13"/>
    <mergeCell ref="K12:K13"/>
    <mergeCell ref="L12:N12"/>
    <mergeCell ref="E1:K1"/>
    <mergeCell ref="D11:N11"/>
    <mergeCell ref="E12:E14"/>
    <mergeCell ref="D12:D14"/>
    <mergeCell ref="F12:F13"/>
    <mergeCell ref="G12:G13"/>
    <mergeCell ref="H12:H13"/>
    <mergeCell ref="I12:I13"/>
    <mergeCell ref="D4:H4"/>
  </mergeCells>
  <dataValidations count="1">
    <dataValidation type="decimal" allowBlank="1" showInputMessage="1" showErrorMessage="1" errorTitle="Input Error" error="Please enter a non-negative value between 0 and 999999999999999" sqref="L23:N27 F17:K27 L19:N21">
      <formula1>0</formula1>
      <formula2>999999999999999</formula2>
    </dataValidation>
  </dataValidation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K60"/>
  <sheetViews>
    <sheetView showGridLines="0" topLeftCell="D1" workbookViewId="0">
      <selection sqref="A1:C1048576"/>
    </sheetView>
  </sheetViews>
  <sheetFormatPr defaultRowHeight="15" x14ac:dyDescent="0.25"/>
  <cols>
    <col min="1" max="1" width="30.85546875" hidden="1" customWidth="1"/>
    <col min="2" max="2" width="8.42578125" hidden="1" customWidth="1"/>
    <col min="3" max="3" width="37.85546875" hidden="1" customWidth="1"/>
    <col min="4" max="4" width="66" customWidth="1"/>
    <col min="6" max="7" width="20.7109375" customWidth="1"/>
  </cols>
  <sheetData>
    <row r="1" spans="1:11" ht="35.1" customHeight="1" x14ac:dyDescent="0.25">
      <c r="A1" s="25" t="s">
        <v>1974</v>
      </c>
      <c r="E1" s="102" t="s">
        <v>2112</v>
      </c>
      <c r="F1" s="103"/>
      <c r="G1" s="103"/>
      <c r="H1" s="103"/>
      <c r="I1" s="103"/>
      <c r="J1" s="103"/>
      <c r="K1" s="103"/>
    </row>
    <row r="4" spans="1:11" ht="18.75" x14ac:dyDescent="0.25">
      <c r="D4" s="112" t="s">
        <v>2162</v>
      </c>
      <c r="E4" s="113"/>
      <c r="F4" s="113"/>
      <c r="G4" s="114"/>
      <c r="H4" s="91"/>
    </row>
    <row r="7" spans="1:11" s="27" customFormat="1" x14ac:dyDescent="0.25"/>
    <row r="8" spans="1:11" s="27" customFormat="1" x14ac:dyDescent="0.25"/>
    <row r="9" spans="1:11" s="27" customFormat="1" x14ac:dyDescent="0.25">
      <c r="A9" s="35"/>
      <c r="B9" s="35" t="b">
        <v>0</v>
      </c>
      <c r="C9" s="35" t="s">
        <v>2038</v>
      </c>
      <c r="D9" s="35"/>
      <c r="E9" s="35"/>
      <c r="F9" s="35"/>
      <c r="G9" s="35"/>
      <c r="H9" s="35"/>
      <c r="I9" s="35"/>
    </row>
    <row r="10" spans="1:11" s="27" customFormat="1" hidden="1" x14ac:dyDescent="0.25">
      <c r="A10" s="35"/>
      <c r="B10" s="35"/>
      <c r="C10" s="35"/>
      <c r="D10" s="35"/>
      <c r="E10" s="35" t="s">
        <v>405</v>
      </c>
      <c r="F10" s="35" t="s">
        <v>933</v>
      </c>
      <c r="G10" s="35" t="s">
        <v>810</v>
      </c>
      <c r="H10" s="35"/>
      <c r="I10" s="35"/>
    </row>
    <row r="11" spans="1:11" s="27" customFormat="1" hidden="1" x14ac:dyDescent="0.25">
      <c r="A11" s="35"/>
      <c r="B11" s="35"/>
      <c r="C11" s="35"/>
      <c r="D11" s="35"/>
      <c r="E11" s="35"/>
      <c r="F11" s="35" t="s">
        <v>1376</v>
      </c>
      <c r="G11" s="35" t="s">
        <v>1377</v>
      </c>
      <c r="H11" s="35"/>
      <c r="I11" s="35"/>
    </row>
    <row r="12" spans="1:11" s="27" customFormat="1" hidden="1" x14ac:dyDescent="0.25">
      <c r="A12" s="35"/>
      <c r="B12" s="35"/>
      <c r="C12" s="35" t="s">
        <v>361</v>
      </c>
      <c r="D12" s="35" t="s">
        <v>365</v>
      </c>
      <c r="E12" s="35" t="s">
        <v>365</v>
      </c>
      <c r="F12" s="35"/>
      <c r="G12" s="35"/>
      <c r="H12" s="35" t="s">
        <v>360</v>
      </c>
      <c r="I12" s="35" t="s">
        <v>362</v>
      </c>
    </row>
    <row r="13" spans="1:11" s="27" customFormat="1" x14ac:dyDescent="0.25">
      <c r="A13" s="35"/>
      <c r="B13" s="35"/>
      <c r="C13" s="35" t="s">
        <v>366</v>
      </c>
      <c r="D13" s="138" t="s">
        <v>2039</v>
      </c>
      <c r="E13" s="139"/>
      <c r="F13" s="139"/>
      <c r="G13" s="140"/>
      <c r="I13" s="35"/>
    </row>
    <row r="14" spans="1:11" s="27" customFormat="1" x14ac:dyDescent="0.25">
      <c r="A14" s="35"/>
      <c r="B14" s="35"/>
      <c r="C14" s="35" t="s">
        <v>365</v>
      </c>
      <c r="D14" s="104" t="s">
        <v>863</v>
      </c>
      <c r="E14" s="104"/>
      <c r="F14" s="56" t="s">
        <v>1216</v>
      </c>
      <c r="G14" s="56" t="s">
        <v>1418</v>
      </c>
      <c r="I14" s="35"/>
    </row>
    <row r="15" spans="1:11" s="27" customFormat="1" x14ac:dyDescent="0.25">
      <c r="A15" s="35" t="s">
        <v>405</v>
      </c>
      <c r="B15" s="35"/>
      <c r="C15" s="35" t="s">
        <v>365</v>
      </c>
      <c r="D15" s="105"/>
      <c r="E15" s="105"/>
      <c r="F15" s="56" t="s">
        <v>403</v>
      </c>
      <c r="G15" s="56" t="s">
        <v>715</v>
      </c>
      <c r="I15" s="35"/>
    </row>
    <row r="16" spans="1:11" s="27" customFormat="1" x14ac:dyDescent="0.25">
      <c r="A16" s="35"/>
      <c r="B16" s="35"/>
      <c r="C16" s="35" t="s">
        <v>360</v>
      </c>
      <c r="D16" s="32"/>
      <c r="E16" s="32"/>
      <c r="F16" s="32"/>
      <c r="G16" s="32"/>
      <c r="I16" s="35"/>
    </row>
    <row r="17" spans="1:9" s="27" customFormat="1" x14ac:dyDescent="0.25">
      <c r="A17" s="35"/>
      <c r="B17" s="35"/>
      <c r="C17" s="35"/>
      <c r="D17" s="96" t="s">
        <v>1462</v>
      </c>
      <c r="E17" s="58" t="s">
        <v>448</v>
      </c>
      <c r="F17" s="43">
        <f>DNBS01PART9A!F53</f>
        <v>0</v>
      </c>
      <c r="G17" s="43">
        <f>DNBS01PART9A!G53</f>
        <v>0</v>
      </c>
      <c r="I17" s="35"/>
    </row>
    <row r="18" spans="1:9" s="27" customFormat="1" ht="30" x14ac:dyDescent="0.25">
      <c r="A18" s="35"/>
      <c r="B18" s="35" t="s">
        <v>2043</v>
      </c>
      <c r="C18" s="35"/>
      <c r="D18" s="53" t="s">
        <v>2040</v>
      </c>
      <c r="E18" s="58" t="s">
        <v>449</v>
      </c>
      <c r="F18" s="48"/>
      <c r="G18" s="44"/>
      <c r="I18" s="35"/>
    </row>
    <row r="19" spans="1:9" s="27" customFormat="1" ht="30" x14ac:dyDescent="0.25">
      <c r="A19" s="35"/>
      <c r="B19" s="35" t="s">
        <v>2044</v>
      </c>
      <c r="C19" s="35"/>
      <c r="D19" s="53" t="s">
        <v>2041</v>
      </c>
      <c r="E19" s="58" t="s">
        <v>450</v>
      </c>
      <c r="F19" s="48"/>
      <c r="G19" s="44"/>
      <c r="I19" s="35"/>
    </row>
    <row r="20" spans="1:9" s="27" customFormat="1" x14ac:dyDescent="0.25">
      <c r="A20" s="35"/>
      <c r="B20" s="35" t="s">
        <v>1222</v>
      </c>
      <c r="C20" s="35"/>
      <c r="D20" s="53" t="s">
        <v>2042</v>
      </c>
      <c r="E20" s="58" t="s">
        <v>451</v>
      </c>
      <c r="F20" s="48"/>
      <c r="G20" s="44"/>
      <c r="I20" s="35"/>
    </row>
    <row r="21" spans="1:9" s="27" customFormat="1" x14ac:dyDescent="0.25">
      <c r="A21" s="35"/>
      <c r="B21" s="35"/>
      <c r="C21" s="35" t="s">
        <v>360</v>
      </c>
      <c r="I21" s="35"/>
    </row>
    <row r="22" spans="1:9" s="27" customFormat="1" x14ac:dyDescent="0.25">
      <c r="A22" s="35"/>
      <c r="B22" s="35"/>
      <c r="C22" s="35" t="s">
        <v>363</v>
      </c>
      <c r="D22" s="35"/>
      <c r="E22" s="35"/>
      <c r="F22" s="35"/>
      <c r="G22" s="35"/>
      <c r="H22" s="35"/>
      <c r="I22" s="35" t="s">
        <v>364</v>
      </c>
    </row>
    <row r="23" spans="1:9" s="27" customFormat="1" x14ac:dyDescent="0.25"/>
    <row r="24" spans="1:9" s="27" customFormat="1" x14ac:dyDescent="0.25"/>
    <row r="25" spans="1:9" s="27" customFormat="1" x14ac:dyDescent="0.25"/>
    <row r="26" spans="1:9" s="27" customFormat="1" x14ac:dyDescent="0.25"/>
    <row r="27" spans="1:9" s="27" customFormat="1" x14ac:dyDescent="0.25">
      <c r="A27" s="35"/>
      <c r="B27" s="35" t="b">
        <v>0</v>
      </c>
      <c r="C27" s="35" t="s">
        <v>2045</v>
      </c>
      <c r="D27" s="35"/>
      <c r="E27" s="35"/>
      <c r="F27" s="35"/>
      <c r="G27" s="35"/>
      <c r="H27" s="35"/>
    </row>
    <row r="28" spans="1:9" hidden="1" x14ac:dyDescent="0.25">
      <c r="A28" s="33"/>
      <c r="B28" s="33"/>
      <c r="C28" s="33"/>
      <c r="D28" s="33"/>
      <c r="E28" s="33" t="s">
        <v>405</v>
      </c>
      <c r="F28" s="33"/>
      <c r="G28" s="33"/>
      <c r="H28" s="33"/>
    </row>
    <row r="29" spans="1:9" hidden="1" x14ac:dyDescent="0.25">
      <c r="A29" s="33"/>
      <c r="B29" s="33"/>
      <c r="C29" s="33"/>
      <c r="D29" s="33"/>
      <c r="E29" s="33"/>
      <c r="F29" s="33" t="s">
        <v>2051</v>
      </c>
      <c r="G29" s="33"/>
      <c r="H29" s="33"/>
    </row>
    <row r="30" spans="1:9" hidden="1" x14ac:dyDescent="0.25">
      <c r="A30" s="33"/>
      <c r="B30" s="33"/>
      <c r="C30" s="33" t="s">
        <v>361</v>
      </c>
      <c r="D30" s="33" t="s">
        <v>365</v>
      </c>
      <c r="E30" s="33" t="s">
        <v>365</v>
      </c>
      <c r="F30" s="33"/>
      <c r="G30" s="33" t="s">
        <v>360</v>
      </c>
      <c r="H30" s="33" t="s">
        <v>362</v>
      </c>
    </row>
    <row r="31" spans="1:9" s="30" customFormat="1" x14ac:dyDescent="0.25">
      <c r="A31" s="33"/>
      <c r="B31" s="33"/>
      <c r="C31" s="33" t="s">
        <v>366</v>
      </c>
      <c r="D31" s="106" t="s">
        <v>2046</v>
      </c>
      <c r="E31" s="107"/>
      <c r="F31" s="108"/>
      <c r="H31" s="33"/>
    </row>
    <row r="32" spans="1:9" s="30" customFormat="1" x14ac:dyDescent="0.25">
      <c r="A32" s="33"/>
      <c r="B32" s="33"/>
      <c r="C32" s="33" t="s">
        <v>365</v>
      </c>
      <c r="D32" s="104" t="s">
        <v>863</v>
      </c>
      <c r="E32" s="104"/>
      <c r="F32" s="56" t="s">
        <v>1055</v>
      </c>
      <c r="H32" s="33"/>
    </row>
    <row r="33" spans="1:8" s="30" customFormat="1" x14ac:dyDescent="0.25">
      <c r="A33" s="33" t="s">
        <v>405</v>
      </c>
      <c r="B33" s="33"/>
      <c r="C33" s="33" t="s">
        <v>365</v>
      </c>
      <c r="D33" s="105"/>
      <c r="E33" s="105"/>
      <c r="F33" s="56" t="s">
        <v>716</v>
      </c>
      <c r="H33" s="33"/>
    </row>
    <row r="34" spans="1:8" x14ac:dyDescent="0.25">
      <c r="A34" s="33"/>
      <c r="B34" s="33"/>
      <c r="C34" s="33" t="s">
        <v>360</v>
      </c>
      <c r="D34" s="20"/>
      <c r="E34" s="20"/>
      <c r="F34" s="20"/>
      <c r="H34" s="33"/>
    </row>
    <row r="35" spans="1:8" x14ac:dyDescent="0.25">
      <c r="A35" s="33" t="s">
        <v>2052</v>
      </c>
      <c r="B35" s="33"/>
      <c r="C35" s="33"/>
      <c r="D35" s="53" t="s">
        <v>2047</v>
      </c>
      <c r="E35" s="58" t="s">
        <v>452</v>
      </c>
      <c r="F35" s="44"/>
      <c r="H35" s="33"/>
    </row>
    <row r="36" spans="1:8" ht="30" x14ac:dyDescent="0.25">
      <c r="A36" s="33" t="s">
        <v>2151</v>
      </c>
      <c r="B36" s="33" t="s">
        <v>2054</v>
      </c>
      <c r="C36" s="33"/>
      <c r="D36" s="53" t="s">
        <v>2048</v>
      </c>
      <c r="E36" s="58" t="s">
        <v>453</v>
      </c>
      <c r="F36" s="50"/>
      <c r="H36" s="33"/>
    </row>
    <row r="37" spans="1:8" ht="30" x14ac:dyDescent="0.25">
      <c r="A37" s="33" t="s">
        <v>2151</v>
      </c>
      <c r="B37" s="33" t="s">
        <v>2055</v>
      </c>
      <c r="C37" s="33"/>
      <c r="D37" s="53" t="s">
        <v>2049</v>
      </c>
      <c r="E37" s="58" t="s">
        <v>454</v>
      </c>
      <c r="F37" s="50"/>
      <c r="H37" s="33"/>
    </row>
    <row r="38" spans="1:8" x14ac:dyDescent="0.25">
      <c r="A38" s="33" t="s">
        <v>2053</v>
      </c>
      <c r="B38" s="33"/>
      <c r="C38" s="33"/>
      <c r="D38" s="53" t="s">
        <v>2050</v>
      </c>
      <c r="E38" s="58" t="s">
        <v>455</v>
      </c>
      <c r="F38" s="50"/>
      <c r="H38" s="33"/>
    </row>
    <row r="39" spans="1:8" x14ac:dyDescent="0.25">
      <c r="A39" s="33"/>
      <c r="B39" s="33"/>
      <c r="C39" s="33" t="s">
        <v>360</v>
      </c>
      <c r="D39" s="30"/>
      <c r="E39" s="30"/>
      <c r="H39" s="33"/>
    </row>
    <row r="40" spans="1:8" x14ac:dyDescent="0.25">
      <c r="A40" s="33"/>
      <c r="B40" s="33"/>
      <c r="C40" s="33" t="s">
        <v>363</v>
      </c>
      <c r="D40" s="33"/>
      <c r="E40" s="33"/>
      <c r="F40" s="33"/>
      <c r="G40" s="33"/>
      <c r="H40" s="33" t="s">
        <v>364</v>
      </c>
    </row>
    <row r="44" spans="1:8" x14ac:dyDescent="0.25">
      <c r="A44" s="33"/>
      <c r="B44" s="33" t="b">
        <v>0</v>
      </c>
      <c r="C44" s="33" t="s">
        <v>2056</v>
      </c>
      <c r="D44" s="33"/>
      <c r="E44" s="33"/>
      <c r="F44" s="33"/>
      <c r="G44" s="33"/>
      <c r="H44" s="33"/>
    </row>
    <row r="45" spans="1:8" hidden="1" x14ac:dyDescent="0.25">
      <c r="A45" s="33"/>
      <c r="B45" s="33"/>
      <c r="C45" s="33"/>
      <c r="D45" s="33"/>
      <c r="E45" s="33" t="s">
        <v>405</v>
      </c>
      <c r="F45" s="33" t="s">
        <v>810</v>
      </c>
      <c r="G45" s="33"/>
      <c r="H45" s="33"/>
    </row>
    <row r="46" spans="1:8" hidden="1" x14ac:dyDescent="0.25">
      <c r="A46" s="33"/>
      <c r="B46" s="33"/>
      <c r="C46" s="33"/>
      <c r="D46" s="33"/>
      <c r="E46" s="33"/>
      <c r="F46" s="33" t="s">
        <v>2081</v>
      </c>
      <c r="G46" s="33"/>
      <c r="H46" s="33"/>
    </row>
    <row r="47" spans="1:8" hidden="1" x14ac:dyDescent="0.25">
      <c r="A47" s="33"/>
      <c r="B47" s="33"/>
      <c r="C47" s="33" t="s">
        <v>361</v>
      </c>
      <c r="D47" s="33" t="s">
        <v>365</v>
      </c>
      <c r="E47" s="33" t="s">
        <v>365</v>
      </c>
      <c r="F47" s="33"/>
      <c r="G47" s="33" t="s">
        <v>360</v>
      </c>
      <c r="H47" s="33" t="s">
        <v>362</v>
      </c>
    </row>
    <row r="48" spans="1:8" s="30" customFormat="1" x14ac:dyDescent="0.25">
      <c r="A48" s="33"/>
      <c r="B48" s="33"/>
      <c r="C48" s="33" t="s">
        <v>366</v>
      </c>
      <c r="D48" s="106" t="s">
        <v>2057</v>
      </c>
      <c r="E48" s="107"/>
      <c r="F48" s="108"/>
      <c r="H48" s="33"/>
    </row>
    <row r="49" spans="1:8" s="30" customFormat="1" x14ac:dyDescent="0.25">
      <c r="A49" s="33"/>
      <c r="B49" s="33"/>
      <c r="C49" s="33" t="s">
        <v>365</v>
      </c>
      <c r="D49" s="104" t="s">
        <v>863</v>
      </c>
      <c r="E49" s="104"/>
      <c r="F49" s="56" t="s">
        <v>1055</v>
      </c>
      <c r="H49" s="33"/>
    </row>
    <row r="50" spans="1:8" s="30" customFormat="1" x14ac:dyDescent="0.25">
      <c r="A50" s="33" t="s">
        <v>405</v>
      </c>
      <c r="B50" s="33"/>
      <c r="C50" s="33" t="s">
        <v>365</v>
      </c>
      <c r="D50" s="105"/>
      <c r="E50" s="105"/>
      <c r="F50" s="56" t="s">
        <v>744</v>
      </c>
      <c r="H50" s="33"/>
    </row>
    <row r="51" spans="1:8" x14ac:dyDescent="0.25">
      <c r="A51" s="33"/>
      <c r="B51" s="33"/>
      <c r="C51" s="33" t="s">
        <v>360</v>
      </c>
      <c r="D51" s="30"/>
      <c r="E51" s="30"/>
      <c r="H51" s="33"/>
    </row>
    <row r="52" spans="1:8" ht="30" x14ac:dyDescent="0.25">
      <c r="A52" s="33"/>
      <c r="B52" s="33"/>
      <c r="C52" s="33"/>
      <c r="D52" s="96" t="s">
        <v>2137</v>
      </c>
      <c r="E52" s="58" t="s">
        <v>456</v>
      </c>
      <c r="F52" s="43">
        <f>G18</f>
        <v>0</v>
      </c>
      <c r="H52" s="33"/>
    </row>
    <row r="53" spans="1:8" ht="30" x14ac:dyDescent="0.25">
      <c r="A53" s="33"/>
      <c r="B53" s="33" t="s">
        <v>2058</v>
      </c>
      <c r="C53" s="33"/>
      <c r="D53" s="53" t="s">
        <v>2138</v>
      </c>
      <c r="E53" s="58" t="s">
        <v>457</v>
      </c>
      <c r="F53" s="44"/>
      <c r="H53" s="33"/>
    </row>
    <row r="54" spans="1:8" ht="35.25" customHeight="1" x14ac:dyDescent="0.25">
      <c r="A54" s="33"/>
      <c r="B54" s="33" t="s">
        <v>2059</v>
      </c>
      <c r="C54" s="33"/>
      <c r="D54" s="53" t="s">
        <v>2139</v>
      </c>
      <c r="E54" s="58" t="s">
        <v>458</v>
      </c>
      <c r="F54" s="44"/>
      <c r="H54" s="33"/>
    </row>
    <row r="55" spans="1:8" ht="30" x14ac:dyDescent="0.25">
      <c r="A55" s="33"/>
      <c r="B55" s="33" t="s">
        <v>2060</v>
      </c>
      <c r="C55" s="33"/>
      <c r="D55" s="53" t="s">
        <v>2140</v>
      </c>
      <c r="E55" s="58" t="s">
        <v>459</v>
      </c>
      <c r="F55" s="44"/>
      <c r="H55" s="33"/>
    </row>
    <row r="56" spans="1:8" ht="30.75" customHeight="1" x14ac:dyDescent="0.25">
      <c r="A56" s="33"/>
      <c r="B56" s="33" t="s">
        <v>2061</v>
      </c>
      <c r="C56" s="33"/>
      <c r="D56" s="53" t="s">
        <v>2141</v>
      </c>
      <c r="E56" s="58" t="s">
        <v>460</v>
      </c>
      <c r="F56" s="44"/>
      <c r="H56" s="33"/>
    </row>
    <row r="57" spans="1:8" ht="48.75" customHeight="1" x14ac:dyDescent="0.25">
      <c r="A57" s="33"/>
      <c r="B57" s="33" t="s">
        <v>1117</v>
      </c>
      <c r="C57" s="33"/>
      <c r="D57" s="94" t="s">
        <v>2142</v>
      </c>
      <c r="E57" s="58" t="s">
        <v>461</v>
      </c>
      <c r="F57" s="43">
        <f>(F53-F54)+(F55-F56)</f>
        <v>0</v>
      </c>
      <c r="H57" s="33"/>
    </row>
    <row r="58" spans="1:8" ht="45" x14ac:dyDescent="0.25">
      <c r="A58" s="33"/>
      <c r="B58" s="33" t="s">
        <v>2004</v>
      </c>
      <c r="C58" s="33"/>
      <c r="D58" s="53" t="s">
        <v>2143</v>
      </c>
      <c r="E58" s="58" t="s">
        <v>462</v>
      </c>
      <c r="F58" s="44"/>
      <c r="H58" s="33"/>
    </row>
    <row r="59" spans="1:8" x14ac:dyDescent="0.25">
      <c r="A59" s="33"/>
      <c r="B59" s="33"/>
      <c r="C59" s="33" t="s">
        <v>360</v>
      </c>
      <c r="D59" s="30"/>
      <c r="E59" s="30"/>
      <c r="H59" s="33"/>
    </row>
    <row r="60" spans="1:8" x14ac:dyDescent="0.25">
      <c r="A60" s="33"/>
      <c r="B60" s="33"/>
      <c r="C60" s="33" t="s">
        <v>363</v>
      </c>
      <c r="D60" s="33"/>
      <c r="E60" s="33"/>
      <c r="F60" s="33"/>
      <c r="G60" s="33"/>
      <c r="H60" s="33" t="s">
        <v>364</v>
      </c>
    </row>
  </sheetData>
  <mergeCells count="11">
    <mergeCell ref="E1:K1"/>
    <mergeCell ref="E49:E50"/>
    <mergeCell ref="D49:D50"/>
    <mergeCell ref="D48:F48"/>
    <mergeCell ref="E14:E15"/>
    <mergeCell ref="D13:G13"/>
    <mergeCell ref="D14:D15"/>
    <mergeCell ref="E32:E33"/>
    <mergeCell ref="D31:F31"/>
    <mergeCell ref="D32:D33"/>
    <mergeCell ref="D4:G4"/>
  </mergeCells>
  <dataValidations count="1">
    <dataValidation type="decimal" allowBlank="1" showInputMessage="1" showErrorMessage="1" errorTitle="Input Error" error="Please enter a non-negative value between 0 and 999999999999999" sqref="F52:F58 F35:F38 F17:G20">
      <formula1>0</formula1>
      <formula2>999999999999999</formula2>
    </dataValidation>
  </dataValidation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9"/>
  <dimension ref="A1:K172"/>
  <sheetViews>
    <sheetView showGridLines="0" topLeftCell="D1" workbookViewId="0">
      <selection sqref="A1:C1048576"/>
    </sheetView>
  </sheetViews>
  <sheetFormatPr defaultRowHeight="15" x14ac:dyDescent="0.25"/>
  <cols>
    <col min="1" max="3" width="0" hidden="1" customWidth="1"/>
    <col min="4" max="4" width="59.85546875" customWidth="1"/>
    <col min="5" max="7" width="20.7109375" customWidth="1"/>
  </cols>
  <sheetData>
    <row r="1" spans="1:11" ht="35.1" customHeight="1" x14ac:dyDescent="0.25">
      <c r="A1" s="25" t="s">
        <v>1975</v>
      </c>
      <c r="E1" s="102" t="s">
        <v>2113</v>
      </c>
      <c r="F1" s="103"/>
      <c r="G1" s="103"/>
      <c r="H1" s="103"/>
      <c r="I1" s="103"/>
      <c r="J1" s="103"/>
      <c r="K1" s="103"/>
    </row>
    <row r="4" spans="1:11" ht="18.75" x14ac:dyDescent="0.25">
      <c r="D4" s="112" t="s">
        <v>2162</v>
      </c>
      <c r="E4" s="113"/>
      <c r="F4" s="113"/>
      <c r="G4" s="114"/>
    </row>
    <row r="7" spans="1:11" x14ac:dyDescent="0.25">
      <c r="A7" s="33"/>
      <c r="B7" s="33"/>
      <c r="C7" s="33" t="s">
        <v>1260</v>
      </c>
      <c r="D7" s="33"/>
      <c r="E7" s="33"/>
      <c r="F7" s="33"/>
      <c r="G7" s="33"/>
      <c r="H7" s="33"/>
      <c r="I7" s="33"/>
    </row>
    <row r="8" spans="1:11" hidden="1" x14ac:dyDescent="0.25">
      <c r="A8" s="33"/>
      <c r="B8" s="33"/>
      <c r="C8" s="33"/>
      <c r="D8" s="33"/>
      <c r="E8" s="33" t="s">
        <v>405</v>
      </c>
      <c r="F8" s="33"/>
      <c r="G8" s="33"/>
      <c r="H8" s="33"/>
      <c r="I8" s="33"/>
    </row>
    <row r="9" spans="1:11" hidden="1" x14ac:dyDescent="0.25">
      <c r="A9" s="33"/>
      <c r="B9" s="33"/>
      <c r="C9" s="33"/>
      <c r="D9" s="33"/>
      <c r="E9" s="33"/>
      <c r="F9" s="33"/>
      <c r="G9" s="33"/>
      <c r="H9" s="33"/>
      <c r="I9" s="33"/>
    </row>
    <row r="10" spans="1:11" hidden="1" x14ac:dyDescent="0.25">
      <c r="A10" s="33"/>
      <c r="B10" s="33"/>
      <c r="C10" s="33" t="s">
        <v>361</v>
      </c>
      <c r="D10" s="33" t="s">
        <v>365</v>
      </c>
      <c r="E10" s="33" t="s">
        <v>365</v>
      </c>
      <c r="F10" s="33"/>
      <c r="G10" s="33"/>
      <c r="H10" s="33" t="s">
        <v>360</v>
      </c>
      <c r="I10" s="33" t="s">
        <v>362</v>
      </c>
    </row>
    <row r="11" spans="1:11" s="10" customFormat="1" x14ac:dyDescent="0.25">
      <c r="A11" s="33"/>
      <c r="B11" s="33"/>
      <c r="C11" s="33" t="s">
        <v>366</v>
      </c>
      <c r="D11" s="106" t="s">
        <v>2062</v>
      </c>
      <c r="E11" s="107"/>
      <c r="F11" s="107"/>
      <c r="G11" s="108"/>
      <c r="I11" s="33"/>
    </row>
    <row r="12" spans="1:11" x14ac:dyDescent="0.25">
      <c r="A12" s="33"/>
      <c r="B12" s="33"/>
      <c r="C12" s="33" t="s">
        <v>365</v>
      </c>
      <c r="D12" s="104" t="s">
        <v>880</v>
      </c>
      <c r="E12" s="104"/>
      <c r="F12" s="56" t="s">
        <v>1216</v>
      </c>
      <c r="G12" s="56" t="s">
        <v>1418</v>
      </c>
      <c r="I12" s="33"/>
    </row>
    <row r="13" spans="1:11" x14ac:dyDescent="0.25">
      <c r="A13" s="33" t="s">
        <v>405</v>
      </c>
      <c r="B13" s="33"/>
      <c r="C13" s="33" t="s">
        <v>365</v>
      </c>
      <c r="D13" s="105"/>
      <c r="E13" s="105"/>
      <c r="F13" s="56" t="s">
        <v>403</v>
      </c>
      <c r="G13" s="56" t="s">
        <v>715</v>
      </c>
      <c r="I13" s="33"/>
    </row>
    <row r="14" spans="1:11" x14ac:dyDescent="0.25">
      <c r="A14" s="33"/>
      <c r="B14" s="33"/>
      <c r="C14" s="33" t="s">
        <v>360</v>
      </c>
      <c r="I14" s="33"/>
    </row>
    <row r="15" spans="1:11" ht="30" x14ac:dyDescent="0.25">
      <c r="A15" s="33"/>
      <c r="B15" s="33" t="s">
        <v>1265</v>
      </c>
      <c r="C15" s="33"/>
      <c r="D15" s="53" t="s">
        <v>1244</v>
      </c>
      <c r="E15" s="58" t="s">
        <v>448</v>
      </c>
      <c r="F15" s="48"/>
      <c r="G15" s="44"/>
      <c r="I15" s="33"/>
    </row>
    <row r="16" spans="1:11" ht="30" x14ac:dyDescent="0.25">
      <c r="A16" s="33"/>
      <c r="B16" s="33" t="s">
        <v>1266</v>
      </c>
      <c r="C16" s="33"/>
      <c r="D16" s="53" t="s">
        <v>1409</v>
      </c>
      <c r="E16" s="58" t="s">
        <v>449</v>
      </c>
      <c r="F16" s="48"/>
      <c r="G16" s="44"/>
      <c r="I16" s="33"/>
    </row>
    <row r="17" spans="1:9" ht="30" x14ac:dyDescent="0.25">
      <c r="A17" s="33"/>
      <c r="B17" s="33" t="s">
        <v>1267</v>
      </c>
      <c r="C17" s="33"/>
      <c r="D17" s="53" t="s">
        <v>1223</v>
      </c>
      <c r="E17" s="58" t="s">
        <v>450</v>
      </c>
      <c r="F17" s="48"/>
      <c r="G17" s="44"/>
      <c r="I17" s="33"/>
    </row>
    <row r="18" spans="1:9" ht="30" x14ac:dyDescent="0.25">
      <c r="A18" s="33"/>
      <c r="B18" s="33" t="s">
        <v>1268</v>
      </c>
      <c r="C18" s="33"/>
      <c r="D18" s="53" t="s">
        <v>1410</v>
      </c>
      <c r="E18" s="58" t="s">
        <v>451</v>
      </c>
      <c r="F18" s="48"/>
      <c r="G18" s="44"/>
      <c r="I18" s="33"/>
    </row>
    <row r="19" spans="1:9" x14ac:dyDescent="0.25">
      <c r="A19" s="33"/>
      <c r="B19" s="33" t="s">
        <v>1269</v>
      </c>
      <c r="C19" s="33"/>
      <c r="D19" s="53" t="s">
        <v>1224</v>
      </c>
      <c r="E19" s="58" t="s">
        <v>452</v>
      </c>
      <c r="F19" s="48"/>
      <c r="G19" s="44"/>
      <c r="I19" s="33"/>
    </row>
    <row r="20" spans="1:9" x14ac:dyDescent="0.25">
      <c r="A20" s="33"/>
      <c r="B20" s="33" t="s">
        <v>1270</v>
      </c>
      <c r="C20" s="33"/>
      <c r="D20" s="94" t="s">
        <v>1245</v>
      </c>
      <c r="E20" s="58" t="s">
        <v>453</v>
      </c>
      <c r="F20" s="47">
        <f>SUM(F15:F19)</f>
        <v>0</v>
      </c>
      <c r="G20" s="43">
        <f>SUM(G15:G19)</f>
        <v>0</v>
      </c>
      <c r="I20" s="33"/>
    </row>
    <row r="21" spans="1:9" x14ac:dyDescent="0.25">
      <c r="A21" s="33"/>
      <c r="B21" s="33"/>
      <c r="C21" s="33"/>
      <c r="D21" s="94" t="s">
        <v>1246</v>
      </c>
      <c r="E21" s="58"/>
      <c r="F21" s="5"/>
      <c r="G21" s="5"/>
      <c r="I21" s="33"/>
    </row>
    <row r="22" spans="1:9" x14ac:dyDescent="0.25">
      <c r="A22" s="33"/>
      <c r="B22" s="33" t="s">
        <v>1271</v>
      </c>
      <c r="C22" s="33"/>
      <c r="D22" s="60" t="s">
        <v>1225</v>
      </c>
      <c r="E22" s="58" t="s">
        <v>454</v>
      </c>
      <c r="F22" s="48"/>
      <c r="G22" s="44"/>
      <c r="I22" s="33"/>
    </row>
    <row r="23" spans="1:9" x14ac:dyDescent="0.25">
      <c r="A23" s="33"/>
      <c r="B23" s="33" t="s">
        <v>1272</v>
      </c>
      <c r="C23" s="33"/>
      <c r="D23" s="60" t="s">
        <v>1226</v>
      </c>
      <c r="E23" s="58" t="s">
        <v>455</v>
      </c>
      <c r="F23" s="48"/>
      <c r="G23" s="44"/>
      <c r="I23" s="33"/>
    </row>
    <row r="24" spans="1:9" x14ac:dyDescent="0.25">
      <c r="A24" s="33"/>
      <c r="B24" s="33" t="s">
        <v>1273</v>
      </c>
      <c r="C24" s="33"/>
      <c r="D24" s="60" t="s">
        <v>1227</v>
      </c>
      <c r="E24" s="58" t="s">
        <v>456</v>
      </c>
      <c r="F24" s="48"/>
      <c r="G24" s="44"/>
      <c r="I24" s="33"/>
    </row>
    <row r="25" spans="1:9" x14ac:dyDescent="0.25">
      <c r="A25" s="33"/>
      <c r="B25" s="33" t="s">
        <v>1274</v>
      </c>
      <c r="C25" s="33"/>
      <c r="D25" s="60" t="s">
        <v>1228</v>
      </c>
      <c r="E25" s="58" t="s">
        <v>457</v>
      </c>
      <c r="F25" s="48"/>
      <c r="G25" s="44"/>
      <c r="I25" s="33"/>
    </row>
    <row r="26" spans="1:9" x14ac:dyDescent="0.25">
      <c r="A26" s="33"/>
      <c r="B26" s="33" t="s">
        <v>1275</v>
      </c>
      <c r="C26" s="33"/>
      <c r="D26" s="60" t="s">
        <v>1229</v>
      </c>
      <c r="E26" s="58" t="s">
        <v>458</v>
      </c>
      <c r="F26" s="48"/>
      <c r="G26" s="44"/>
      <c r="I26" s="33"/>
    </row>
    <row r="27" spans="1:9" x14ac:dyDescent="0.25">
      <c r="A27" s="33"/>
      <c r="B27" s="33" t="s">
        <v>1270</v>
      </c>
      <c r="C27" s="33"/>
      <c r="D27" s="94" t="s">
        <v>1247</v>
      </c>
      <c r="E27" s="58" t="s">
        <v>459</v>
      </c>
      <c r="F27" s="47">
        <f>SUM(F22:F26)</f>
        <v>0</v>
      </c>
      <c r="G27" s="43">
        <f>SUM(G22:G26)</f>
        <v>0</v>
      </c>
      <c r="I27" s="33"/>
    </row>
    <row r="28" spans="1:9" ht="30" x14ac:dyDescent="0.25">
      <c r="A28" s="33"/>
      <c r="B28" s="33"/>
      <c r="C28" s="33"/>
      <c r="D28" s="94" t="s">
        <v>1248</v>
      </c>
      <c r="E28" s="58"/>
      <c r="F28" s="5"/>
      <c r="G28" s="5"/>
      <c r="I28" s="33"/>
    </row>
    <row r="29" spans="1:9" x14ac:dyDescent="0.25">
      <c r="A29" s="33"/>
      <c r="B29" s="33" t="s">
        <v>1276</v>
      </c>
      <c r="C29" s="33"/>
      <c r="D29" s="60" t="s">
        <v>1230</v>
      </c>
      <c r="E29" s="58" t="s">
        <v>460</v>
      </c>
      <c r="F29" s="48"/>
      <c r="G29" s="44"/>
      <c r="I29" s="33"/>
    </row>
    <row r="30" spans="1:9" x14ac:dyDescent="0.25">
      <c r="A30" s="33"/>
      <c r="B30" s="33" t="s">
        <v>1465</v>
      </c>
      <c r="C30" s="33"/>
      <c r="D30" s="60" t="s">
        <v>1463</v>
      </c>
      <c r="E30" s="58" t="s">
        <v>461</v>
      </c>
      <c r="F30" s="48"/>
      <c r="G30" s="44"/>
      <c r="I30" s="33"/>
    </row>
    <row r="31" spans="1:9" x14ac:dyDescent="0.25">
      <c r="A31" s="33"/>
      <c r="B31" s="33" t="s">
        <v>1466</v>
      </c>
      <c r="C31" s="33"/>
      <c r="D31" s="60" t="s">
        <v>1464</v>
      </c>
      <c r="E31" s="58" t="s">
        <v>462</v>
      </c>
      <c r="F31" s="48"/>
      <c r="G31" s="44"/>
      <c r="I31" s="33"/>
    </row>
    <row r="32" spans="1:9" x14ac:dyDescent="0.25">
      <c r="A32" s="33"/>
      <c r="B32" s="33" t="s">
        <v>1277</v>
      </c>
      <c r="C32" s="33"/>
      <c r="D32" s="60" t="s">
        <v>1231</v>
      </c>
      <c r="E32" s="58" t="s">
        <v>463</v>
      </c>
      <c r="F32" s="48"/>
      <c r="G32" s="44"/>
      <c r="I32" s="33"/>
    </row>
    <row r="33" spans="1:9" x14ac:dyDescent="0.25">
      <c r="A33" s="33"/>
      <c r="B33" s="33" t="s">
        <v>1278</v>
      </c>
      <c r="C33" s="33"/>
      <c r="D33" s="60" t="s">
        <v>1232</v>
      </c>
      <c r="E33" s="58" t="s">
        <v>464</v>
      </c>
      <c r="F33" s="48"/>
      <c r="G33" s="44"/>
      <c r="I33" s="33"/>
    </row>
    <row r="34" spans="1:9" x14ac:dyDescent="0.25">
      <c r="A34" s="33"/>
      <c r="B34" s="33" t="s">
        <v>1279</v>
      </c>
      <c r="C34" s="33"/>
      <c r="D34" s="60" t="s">
        <v>1233</v>
      </c>
      <c r="E34" s="58" t="s">
        <v>465</v>
      </c>
      <c r="F34" s="48"/>
      <c r="G34" s="44"/>
      <c r="I34" s="33"/>
    </row>
    <row r="35" spans="1:9" x14ac:dyDescent="0.25">
      <c r="A35" s="33"/>
      <c r="B35" s="33" t="s">
        <v>1280</v>
      </c>
      <c r="C35" s="33"/>
      <c r="D35" s="60" t="s">
        <v>1234</v>
      </c>
      <c r="E35" s="58" t="s">
        <v>466</v>
      </c>
      <c r="F35" s="48"/>
      <c r="G35" s="44"/>
      <c r="I35" s="33"/>
    </row>
    <row r="36" spans="1:9" x14ac:dyDescent="0.25">
      <c r="A36" s="33"/>
      <c r="B36" s="33" t="s">
        <v>1270</v>
      </c>
      <c r="C36" s="33"/>
      <c r="D36" s="94" t="s">
        <v>1249</v>
      </c>
      <c r="E36" s="58" t="s">
        <v>469</v>
      </c>
      <c r="F36" s="47">
        <f>SUM(F29:F35)</f>
        <v>0</v>
      </c>
      <c r="G36" s="43">
        <f>SUM(G29:G35)</f>
        <v>0</v>
      </c>
      <c r="I36" s="33"/>
    </row>
    <row r="37" spans="1:9" x14ac:dyDescent="0.25">
      <c r="A37" s="33"/>
      <c r="B37" s="33"/>
      <c r="C37" s="33"/>
      <c r="D37" s="94" t="s">
        <v>1250</v>
      </c>
      <c r="E37" s="58"/>
      <c r="F37" s="5"/>
      <c r="G37" s="5"/>
      <c r="I37" s="33"/>
    </row>
    <row r="38" spans="1:9" ht="17.25" customHeight="1" x14ac:dyDescent="0.25">
      <c r="A38" s="33"/>
      <c r="B38" s="33"/>
      <c r="C38" s="33"/>
      <c r="D38" s="94" t="s">
        <v>1235</v>
      </c>
      <c r="E38" s="58"/>
      <c r="F38" s="5"/>
      <c r="G38" s="5"/>
      <c r="I38" s="33"/>
    </row>
    <row r="39" spans="1:9" x14ac:dyDescent="0.25">
      <c r="A39" s="33"/>
      <c r="B39" s="33" t="s">
        <v>1281</v>
      </c>
      <c r="C39" s="33"/>
      <c r="D39" s="62" t="s">
        <v>1411</v>
      </c>
      <c r="E39" s="58" t="s">
        <v>470</v>
      </c>
      <c r="F39" s="48"/>
      <c r="G39" s="44"/>
      <c r="I39" s="33"/>
    </row>
    <row r="40" spans="1:9" x14ac:dyDescent="0.25">
      <c r="A40" s="33"/>
      <c r="B40" s="33" t="s">
        <v>1378</v>
      </c>
      <c r="C40" s="33"/>
      <c r="D40" s="62" t="s">
        <v>1412</v>
      </c>
      <c r="E40" s="58" t="s">
        <v>471</v>
      </c>
      <c r="F40" s="48"/>
      <c r="G40" s="44"/>
      <c r="I40" s="33"/>
    </row>
    <row r="41" spans="1:9" ht="30" x14ac:dyDescent="0.25">
      <c r="A41" s="33"/>
      <c r="B41" s="33"/>
      <c r="C41" s="33"/>
      <c r="D41" s="94" t="s">
        <v>1236</v>
      </c>
      <c r="E41" s="58"/>
      <c r="F41" s="5"/>
      <c r="G41" s="5"/>
      <c r="I41" s="33"/>
    </row>
    <row r="42" spans="1:9" x14ac:dyDescent="0.25">
      <c r="A42" s="33"/>
      <c r="B42" s="33" t="s">
        <v>1379</v>
      </c>
      <c r="C42" s="33"/>
      <c r="D42" s="62" t="s">
        <v>1411</v>
      </c>
      <c r="E42" s="58" t="s">
        <v>472</v>
      </c>
      <c r="F42" s="48"/>
      <c r="G42" s="44"/>
      <c r="I42" s="33"/>
    </row>
    <row r="43" spans="1:9" x14ac:dyDescent="0.25">
      <c r="A43" s="33"/>
      <c r="B43" s="33" t="s">
        <v>1380</v>
      </c>
      <c r="C43" s="33"/>
      <c r="D43" s="62" t="s">
        <v>1412</v>
      </c>
      <c r="E43" s="58" t="s">
        <v>473</v>
      </c>
      <c r="F43" s="48"/>
      <c r="G43" s="44"/>
      <c r="I43" s="33"/>
    </row>
    <row r="44" spans="1:9" ht="30" x14ac:dyDescent="0.25">
      <c r="A44" s="33"/>
      <c r="B44" s="33"/>
      <c r="C44" s="33"/>
      <c r="D44" s="94" t="s">
        <v>1243</v>
      </c>
      <c r="E44" s="58"/>
      <c r="F44" s="5"/>
      <c r="G44" s="5"/>
      <c r="I44" s="33"/>
    </row>
    <row r="45" spans="1:9" x14ac:dyDescent="0.25">
      <c r="A45" s="33"/>
      <c r="B45" s="33" t="s">
        <v>1282</v>
      </c>
      <c r="C45" s="33"/>
      <c r="D45" s="62" t="s">
        <v>1411</v>
      </c>
      <c r="E45" s="58" t="s">
        <v>474</v>
      </c>
      <c r="F45" s="48"/>
      <c r="G45" s="44"/>
      <c r="I45" s="33"/>
    </row>
    <row r="46" spans="1:9" x14ac:dyDescent="0.25">
      <c r="A46" s="33"/>
      <c r="B46" s="33" t="s">
        <v>1283</v>
      </c>
      <c r="C46" s="33"/>
      <c r="D46" s="62" t="s">
        <v>1412</v>
      </c>
      <c r="E46" s="58" t="s">
        <v>475</v>
      </c>
      <c r="F46" s="48"/>
      <c r="G46" s="44"/>
      <c r="I46" s="33"/>
    </row>
    <row r="47" spans="1:9" x14ac:dyDescent="0.25">
      <c r="A47" s="33"/>
      <c r="B47" s="33" t="s">
        <v>1270</v>
      </c>
      <c r="C47" s="33"/>
      <c r="D47" s="94" t="s">
        <v>1251</v>
      </c>
      <c r="E47" s="58" t="s">
        <v>476</v>
      </c>
      <c r="F47" s="47">
        <f>SUM(F39:F40,F42:F43,F45:F46)</f>
        <v>0</v>
      </c>
      <c r="G47" s="43">
        <f>SUM(G39:G40,G42:G43,G45:G46)</f>
        <v>0</v>
      </c>
      <c r="I47" s="33"/>
    </row>
    <row r="48" spans="1:9" x14ac:dyDescent="0.25">
      <c r="A48" s="33"/>
      <c r="B48" s="33"/>
      <c r="C48" s="33"/>
      <c r="D48" s="94" t="s">
        <v>1252</v>
      </c>
      <c r="E48" s="58"/>
      <c r="F48" s="5"/>
      <c r="G48" s="5"/>
      <c r="I48" s="33"/>
    </row>
    <row r="49" spans="1:9" x14ac:dyDescent="0.25">
      <c r="A49" s="33"/>
      <c r="B49" s="33" t="s">
        <v>1284</v>
      </c>
      <c r="C49" s="33"/>
      <c r="D49" s="60" t="s">
        <v>1237</v>
      </c>
      <c r="E49" s="58" t="s">
        <v>477</v>
      </c>
      <c r="F49" s="48"/>
      <c r="G49" s="44"/>
      <c r="I49" s="33"/>
    </row>
    <row r="50" spans="1:9" x14ac:dyDescent="0.25">
      <c r="A50" s="33"/>
      <c r="B50" s="33" t="s">
        <v>1285</v>
      </c>
      <c r="C50" s="33"/>
      <c r="D50" s="60" t="s">
        <v>1238</v>
      </c>
      <c r="E50" s="58" t="s">
        <v>478</v>
      </c>
      <c r="F50" s="48"/>
      <c r="G50" s="44"/>
      <c r="I50" s="33"/>
    </row>
    <row r="51" spans="1:9" x14ac:dyDescent="0.25">
      <c r="A51" s="33"/>
      <c r="B51" s="33" t="s">
        <v>1286</v>
      </c>
      <c r="C51" s="33"/>
      <c r="D51" s="62" t="s">
        <v>1239</v>
      </c>
      <c r="E51" s="58" t="s">
        <v>479</v>
      </c>
      <c r="F51" s="48"/>
      <c r="G51" s="44"/>
      <c r="I51" s="33"/>
    </row>
    <row r="52" spans="1:9" x14ac:dyDescent="0.25">
      <c r="A52" s="33"/>
      <c r="B52" s="33" t="s">
        <v>1287</v>
      </c>
      <c r="C52" s="33"/>
      <c r="D52" s="62" t="s">
        <v>1240</v>
      </c>
      <c r="E52" s="58" t="s">
        <v>480</v>
      </c>
      <c r="F52" s="48"/>
      <c r="G52" s="44"/>
      <c r="I52" s="33"/>
    </row>
    <row r="53" spans="1:9" ht="30" x14ac:dyDescent="0.25">
      <c r="A53" s="33"/>
      <c r="B53" s="33" t="s">
        <v>1288</v>
      </c>
      <c r="C53" s="33"/>
      <c r="D53" s="62" t="s">
        <v>1241</v>
      </c>
      <c r="E53" s="58" t="s">
        <v>481</v>
      </c>
      <c r="F53" s="48"/>
      <c r="G53" s="44"/>
      <c r="I53" s="33"/>
    </row>
    <row r="54" spans="1:9" ht="30" x14ac:dyDescent="0.25">
      <c r="A54" s="33"/>
      <c r="B54" s="33" t="s">
        <v>1289</v>
      </c>
      <c r="C54" s="33"/>
      <c r="D54" s="60" t="s">
        <v>1242</v>
      </c>
      <c r="E54" s="58" t="s">
        <v>482</v>
      </c>
      <c r="F54" s="48"/>
      <c r="G54" s="44"/>
      <c r="I54" s="33"/>
    </row>
    <row r="55" spans="1:9" ht="30" x14ac:dyDescent="0.25">
      <c r="A55" s="33"/>
      <c r="B55" s="33"/>
      <c r="C55" s="33"/>
      <c r="D55" s="53" t="s">
        <v>1253</v>
      </c>
      <c r="E55" s="58" t="s">
        <v>483</v>
      </c>
      <c r="F55" s="48"/>
      <c r="G55" s="44"/>
      <c r="I55" s="33"/>
    </row>
    <row r="56" spans="1:9" x14ac:dyDescent="0.25">
      <c r="A56" s="33"/>
      <c r="B56" s="33"/>
      <c r="C56" s="33"/>
      <c r="D56" s="94" t="s">
        <v>1254</v>
      </c>
      <c r="E56" s="58" t="s">
        <v>484</v>
      </c>
      <c r="F56" s="5"/>
      <c r="G56" s="44"/>
      <c r="I56" s="33"/>
    </row>
    <row r="57" spans="1:9" x14ac:dyDescent="0.25">
      <c r="A57" s="33"/>
      <c r="B57" s="33"/>
      <c r="C57" s="33"/>
      <c r="D57" s="94" t="s">
        <v>1255</v>
      </c>
      <c r="E57" s="58" t="s">
        <v>485</v>
      </c>
      <c r="F57" s="5"/>
      <c r="G57" s="49">
        <f>ROUND(IF(G55&gt;0,G56/G55,0),4)</f>
        <v>0</v>
      </c>
      <c r="I57" s="33"/>
    </row>
    <row r="58" spans="1:9" ht="30" x14ac:dyDescent="0.25">
      <c r="A58" s="33"/>
      <c r="B58" s="33" t="s">
        <v>1290</v>
      </c>
      <c r="C58" s="33"/>
      <c r="D58" s="53" t="s">
        <v>1256</v>
      </c>
      <c r="E58" s="58" t="s">
        <v>503</v>
      </c>
      <c r="F58" s="48"/>
      <c r="G58" s="44"/>
      <c r="I58" s="33"/>
    </row>
    <row r="59" spans="1:9" x14ac:dyDescent="0.25">
      <c r="A59" s="33"/>
      <c r="B59" s="33"/>
      <c r="C59" s="33" t="s">
        <v>360</v>
      </c>
      <c r="I59" s="33"/>
    </row>
    <row r="60" spans="1:9" x14ac:dyDescent="0.25">
      <c r="A60" s="33"/>
      <c r="B60" s="33"/>
      <c r="C60" s="33" t="s">
        <v>363</v>
      </c>
      <c r="D60" s="33"/>
      <c r="E60" s="33"/>
      <c r="F60" s="33"/>
      <c r="G60" s="33"/>
      <c r="H60" s="33"/>
      <c r="I60" s="33" t="s">
        <v>364</v>
      </c>
    </row>
    <row r="64" spans="1:9" x14ac:dyDescent="0.25">
      <c r="A64" s="33"/>
      <c r="B64" s="33"/>
      <c r="C64" s="33" t="s">
        <v>1292</v>
      </c>
      <c r="D64" s="33"/>
      <c r="E64" s="33"/>
      <c r="F64" s="33"/>
      <c r="G64" s="33"/>
      <c r="H64" s="33"/>
      <c r="I64" s="33"/>
    </row>
    <row r="65" spans="1:9" hidden="1" x14ac:dyDescent="0.25">
      <c r="A65" s="33"/>
      <c r="B65" s="33"/>
      <c r="C65" s="33"/>
      <c r="D65" s="33"/>
      <c r="E65" s="33" t="s">
        <v>1394</v>
      </c>
      <c r="F65" s="33" t="s">
        <v>1258</v>
      </c>
      <c r="G65" s="33" t="s">
        <v>1295</v>
      </c>
      <c r="H65" s="33"/>
      <c r="I65" s="33"/>
    </row>
    <row r="66" spans="1:9" hidden="1" x14ac:dyDescent="0.25">
      <c r="A66" s="33"/>
      <c r="B66" s="33"/>
      <c r="C66" s="33"/>
      <c r="D66" s="33" t="s">
        <v>1293</v>
      </c>
      <c r="E66" s="33" t="s">
        <v>1286</v>
      </c>
      <c r="F66" s="33" t="s">
        <v>1286</v>
      </c>
      <c r="G66" s="33" t="s">
        <v>1286</v>
      </c>
      <c r="H66" s="33"/>
      <c r="I66" s="33"/>
    </row>
    <row r="67" spans="1:9" hidden="1" x14ac:dyDescent="0.25">
      <c r="A67" s="33"/>
      <c r="B67" s="33"/>
      <c r="C67" s="33" t="s">
        <v>361</v>
      </c>
      <c r="D67" s="33" t="s">
        <v>749</v>
      </c>
      <c r="E67" s="33"/>
      <c r="F67" s="33"/>
      <c r="G67" s="33"/>
      <c r="H67" s="33" t="s">
        <v>360</v>
      </c>
      <c r="I67" s="33" t="s">
        <v>362</v>
      </c>
    </row>
    <row r="68" spans="1:9" x14ac:dyDescent="0.25">
      <c r="A68" s="33"/>
      <c r="B68" s="33"/>
      <c r="C68" s="33" t="s">
        <v>366</v>
      </c>
      <c r="D68" s="106" t="s">
        <v>2063</v>
      </c>
      <c r="E68" s="107"/>
      <c r="F68" s="107"/>
      <c r="G68" s="108"/>
      <c r="I68" s="33"/>
    </row>
    <row r="69" spans="1:9" ht="30" x14ac:dyDescent="0.25">
      <c r="A69" s="33"/>
      <c r="B69" s="33"/>
      <c r="C69" s="33" t="s">
        <v>365</v>
      </c>
      <c r="D69" s="104" t="s">
        <v>1393</v>
      </c>
      <c r="E69" s="63" t="s">
        <v>1294</v>
      </c>
      <c r="F69" s="71" t="s">
        <v>1055</v>
      </c>
      <c r="G69" s="56" t="s">
        <v>1467</v>
      </c>
      <c r="I69" s="33"/>
    </row>
    <row r="70" spans="1:9" x14ac:dyDescent="0.25">
      <c r="A70" s="33" t="s">
        <v>405</v>
      </c>
      <c r="B70" s="33"/>
      <c r="C70" s="33" t="s">
        <v>365</v>
      </c>
      <c r="D70" s="105"/>
      <c r="E70" s="56" t="s">
        <v>716</v>
      </c>
      <c r="F70" s="56" t="s">
        <v>744</v>
      </c>
      <c r="G70" s="56" t="s">
        <v>745</v>
      </c>
      <c r="I70" s="33"/>
    </row>
    <row r="71" spans="1:9" x14ac:dyDescent="0.25">
      <c r="A71" s="33"/>
      <c r="B71" s="33"/>
      <c r="C71" s="33" t="s">
        <v>360</v>
      </c>
      <c r="D71" s="10"/>
      <c r="I71" s="33"/>
    </row>
    <row r="72" spans="1:9" x14ac:dyDescent="0.25">
      <c r="A72" s="33"/>
      <c r="B72" s="33"/>
      <c r="C72" s="34"/>
      <c r="D72" s="26"/>
      <c r="E72" s="38"/>
      <c r="F72" s="44"/>
      <c r="G72" s="75"/>
      <c r="I72" s="33"/>
    </row>
    <row r="73" spans="1:9" hidden="1" x14ac:dyDescent="0.25">
      <c r="A73" s="33"/>
      <c r="B73" s="33"/>
      <c r="C73" s="33" t="s">
        <v>360</v>
      </c>
      <c r="D73" s="10"/>
      <c r="I73" s="33"/>
    </row>
    <row r="74" spans="1:9" hidden="1" x14ac:dyDescent="0.25">
      <c r="A74" s="33"/>
      <c r="B74" s="33"/>
      <c r="C74" s="33" t="s">
        <v>363</v>
      </c>
      <c r="D74" s="33"/>
      <c r="E74" s="33"/>
      <c r="F74" s="33"/>
      <c r="G74" s="33"/>
      <c r="H74" s="33"/>
      <c r="I74" s="33" t="s">
        <v>364</v>
      </c>
    </row>
    <row r="75" spans="1:9" hidden="1" x14ac:dyDescent="0.25"/>
    <row r="76" spans="1:9" hidden="1" x14ac:dyDescent="0.25"/>
    <row r="77" spans="1:9" hidden="1" x14ac:dyDescent="0.25"/>
    <row r="78" spans="1:9" hidden="1" x14ac:dyDescent="0.25">
      <c r="A78" s="33"/>
      <c r="B78" s="33"/>
      <c r="C78" s="33" t="s">
        <v>1296</v>
      </c>
      <c r="D78" s="33"/>
      <c r="E78" s="33"/>
      <c r="F78" s="33"/>
      <c r="G78" s="33"/>
      <c r="H78" s="33"/>
      <c r="I78" s="33"/>
    </row>
    <row r="79" spans="1:9" hidden="1" x14ac:dyDescent="0.25">
      <c r="A79" s="33"/>
      <c r="B79" s="33"/>
      <c r="C79" s="33"/>
      <c r="D79" s="33"/>
      <c r="E79" s="33"/>
      <c r="F79" s="33" t="s">
        <v>1258</v>
      </c>
      <c r="G79" s="33"/>
      <c r="H79" s="33"/>
      <c r="I79" s="33"/>
    </row>
    <row r="80" spans="1:9" hidden="1" x14ac:dyDescent="0.25">
      <c r="A80" s="33"/>
      <c r="B80" s="33"/>
      <c r="C80" s="33"/>
      <c r="D80" s="33"/>
      <c r="E80" s="33"/>
      <c r="F80" s="33" t="s">
        <v>1286</v>
      </c>
      <c r="G80" s="33"/>
      <c r="H80" s="33"/>
      <c r="I80" s="33"/>
    </row>
    <row r="81" spans="1:9" hidden="1" x14ac:dyDescent="0.25">
      <c r="A81" s="33"/>
      <c r="B81" s="33"/>
      <c r="C81" s="33" t="s">
        <v>361</v>
      </c>
      <c r="D81" s="33" t="s">
        <v>365</v>
      </c>
      <c r="E81" s="33"/>
      <c r="F81" s="33"/>
      <c r="G81" s="33"/>
      <c r="H81" s="33" t="s">
        <v>360</v>
      </c>
      <c r="I81" s="33" t="s">
        <v>362</v>
      </c>
    </row>
    <row r="82" spans="1:9" hidden="1" x14ac:dyDescent="0.25">
      <c r="A82" s="33"/>
      <c r="B82" s="33"/>
      <c r="C82" s="33" t="s">
        <v>366</v>
      </c>
      <c r="D82" s="106" t="s">
        <v>2063</v>
      </c>
      <c r="E82" s="107"/>
      <c r="F82" s="107"/>
      <c r="G82" s="108"/>
      <c r="I82" s="33"/>
    </row>
    <row r="83" spans="1:9" ht="30" hidden="1" x14ac:dyDescent="0.25">
      <c r="A83" s="33"/>
      <c r="B83" s="33"/>
      <c r="C83" s="33" t="s">
        <v>365</v>
      </c>
      <c r="D83" s="124"/>
      <c r="E83" s="104"/>
      <c r="F83" s="72" t="s">
        <v>1055</v>
      </c>
      <c r="G83" s="56" t="s">
        <v>1467</v>
      </c>
      <c r="I83" s="33"/>
    </row>
    <row r="84" spans="1:9" hidden="1" x14ac:dyDescent="0.25">
      <c r="A84" s="33" t="s">
        <v>405</v>
      </c>
      <c r="B84" s="33"/>
      <c r="C84" s="33" t="s">
        <v>365</v>
      </c>
      <c r="D84" s="130"/>
      <c r="E84" s="105"/>
      <c r="F84" s="73" t="s">
        <v>744</v>
      </c>
      <c r="G84" s="56" t="s">
        <v>745</v>
      </c>
      <c r="I84" s="33"/>
    </row>
    <row r="85" spans="1:9" hidden="1" x14ac:dyDescent="0.25">
      <c r="A85" s="33"/>
      <c r="B85" s="33"/>
      <c r="C85" s="33" t="s">
        <v>360</v>
      </c>
      <c r="D85" s="10"/>
      <c r="I85" s="33"/>
    </row>
    <row r="86" spans="1:9" x14ac:dyDescent="0.25">
      <c r="A86" s="33"/>
      <c r="B86" s="33"/>
      <c r="C86" s="34"/>
      <c r="D86" s="74" t="s">
        <v>752</v>
      </c>
      <c r="E86" s="11"/>
      <c r="F86" s="43">
        <f>SUM(F72:F73)</f>
        <v>0</v>
      </c>
      <c r="G86" s="5"/>
      <c r="I86" s="33"/>
    </row>
    <row r="87" spans="1:9" x14ac:dyDescent="0.25">
      <c r="A87" s="33"/>
      <c r="B87" s="33"/>
      <c r="C87" s="33" t="s">
        <v>360</v>
      </c>
      <c r="I87" s="33"/>
    </row>
    <row r="88" spans="1:9" x14ac:dyDescent="0.25">
      <c r="A88" s="33"/>
      <c r="B88" s="33"/>
      <c r="C88" s="33" t="s">
        <v>363</v>
      </c>
      <c r="D88" s="33"/>
      <c r="E88" s="33"/>
      <c r="F88" s="33"/>
      <c r="G88" s="33"/>
      <c r="H88" s="33"/>
      <c r="I88" s="33" t="s">
        <v>364</v>
      </c>
    </row>
    <row r="92" spans="1:9" x14ac:dyDescent="0.25">
      <c r="A92" s="33"/>
      <c r="B92" s="33"/>
      <c r="C92" s="36" t="s">
        <v>1297</v>
      </c>
      <c r="D92" s="36"/>
      <c r="E92" s="33"/>
      <c r="F92" s="33"/>
      <c r="G92" s="33"/>
      <c r="H92" s="33"/>
      <c r="I92" s="33"/>
    </row>
    <row r="93" spans="1:9" hidden="1" x14ac:dyDescent="0.25">
      <c r="A93" s="33"/>
      <c r="B93" s="33"/>
      <c r="C93" s="33"/>
      <c r="D93" s="33"/>
      <c r="E93" s="33" t="s">
        <v>1394</v>
      </c>
      <c r="F93" s="33" t="s">
        <v>1258</v>
      </c>
      <c r="G93" s="33" t="s">
        <v>1295</v>
      </c>
      <c r="H93" s="33"/>
      <c r="I93" s="33"/>
    </row>
    <row r="94" spans="1:9" hidden="1" x14ac:dyDescent="0.25">
      <c r="A94" s="33"/>
      <c r="B94" s="33"/>
      <c r="C94" s="33"/>
      <c r="D94" s="33" t="s">
        <v>1293</v>
      </c>
      <c r="E94" s="33" t="s">
        <v>1287</v>
      </c>
      <c r="F94" s="33" t="s">
        <v>1287</v>
      </c>
      <c r="G94" s="33" t="s">
        <v>1287</v>
      </c>
      <c r="H94" s="33"/>
      <c r="I94" s="33"/>
    </row>
    <row r="95" spans="1:9" hidden="1" x14ac:dyDescent="0.25">
      <c r="A95" s="33"/>
      <c r="B95" s="33"/>
      <c r="C95" s="33" t="s">
        <v>361</v>
      </c>
      <c r="D95" s="33" t="s">
        <v>749</v>
      </c>
      <c r="E95" s="33"/>
      <c r="F95" s="33"/>
      <c r="G95" s="33"/>
      <c r="H95" s="33" t="s">
        <v>360</v>
      </c>
      <c r="I95" s="33" t="s">
        <v>362</v>
      </c>
    </row>
    <row r="96" spans="1:9" x14ac:dyDescent="0.25">
      <c r="A96" s="33"/>
      <c r="B96" s="33"/>
      <c r="C96" s="33" t="s">
        <v>366</v>
      </c>
      <c r="D96" s="106" t="s">
        <v>2064</v>
      </c>
      <c r="E96" s="107"/>
      <c r="F96" s="107"/>
      <c r="G96" s="108"/>
      <c r="I96" s="33"/>
    </row>
    <row r="97" spans="1:9" ht="30" x14ac:dyDescent="0.25">
      <c r="A97" s="33"/>
      <c r="B97" s="33"/>
      <c r="C97" s="33" t="s">
        <v>365</v>
      </c>
      <c r="D97" s="104" t="s">
        <v>1393</v>
      </c>
      <c r="E97" s="56" t="s">
        <v>1294</v>
      </c>
      <c r="F97" s="71" t="s">
        <v>1055</v>
      </c>
      <c r="G97" s="56" t="s">
        <v>1467</v>
      </c>
      <c r="I97" s="33"/>
    </row>
    <row r="98" spans="1:9" x14ac:dyDescent="0.25">
      <c r="A98" s="33" t="s">
        <v>405</v>
      </c>
      <c r="B98" s="33"/>
      <c r="C98" s="33" t="s">
        <v>365</v>
      </c>
      <c r="D98" s="105"/>
      <c r="E98" s="56" t="s">
        <v>746</v>
      </c>
      <c r="F98" s="56" t="s">
        <v>753</v>
      </c>
      <c r="G98" s="56" t="s">
        <v>754</v>
      </c>
      <c r="I98" s="33"/>
    </row>
    <row r="99" spans="1:9" x14ac:dyDescent="0.25">
      <c r="A99" s="33"/>
      <c r="B99" s="33"/>
      <c r="C99" s="33" t="s">
        <v>360</v>
      </c>
      <c r="E99" s="10"/>
      <c r="I99" s="33"/>
    </row>
    <row r="100" spans="1:9" x14ac:dyDescent="0.25">
      <c r="A100" s="33"/>
      <c r="B100" s="33"/>
      <c r="C100" s="34"/>
      <c r="D100" s="26"/>
      <c r="E100" s="38"/>
      <c r="F100" s="44"/>
      <c r="G100" s="75"/>
      <c r="I100" s="33"/>
    </row>
    <row r="101" spans="1:9" hidden="1" x14ac:dyDescent="0.25">
      <c r="A101" s="33"/>
      <c r="B101" s="33"/>
      <c r="C101" s="33" t="s">
        <v>360</v>
      </c>
      <c r="I101" s="33"/>
    </row>
    <row r="102" spans="1:9" hidden="1" x14ac:dyDescent="0.25">
      <c r="A102" s="33"/>
      <c r="B102" s="33"/>
      <c r="C102" s="33" t="s">
        <v>363</v>
      </c>
      <c r="D102" s="33"/>
      <c r="E102" s="33"/>
      <c r="F102" s="33"/>
      <c r="G102" s="33"/>
      <c r="H102" s="33"/>
      <c r="I102" s="33" t="s">
        <v>364</v>
      </c>
    </row>
    <row r="103" spans="1:9" hidden="1" x14ac:dyDescent="0.25"/>
    <row r="104" spans="1:9" hidden="1" x14ac:dyDescent="0.25"/>
    <row r="105" spans="1:9" hidden="1" x14ac:dyDescent="0.25"/>
    <row r="106" spans="1:9" hidden="1" x14ac:dyDescent="0.25">
      <c r="A106" s="33"/>
      <c r="B106" s="33"/>
      <c r="C106" s="33" t="s">
        <v>1298</v>
      </c>
      <c r="D106" s="33"/>
      <c r="E106" s="33"/>
      <c r="F106" s="33"/>
      <c r="G106" s="33"/>
      <c r="H106" s="33"/>
      <c r="I106" s="33"/>
    </row>
    <row r="107" spans="1:9" hidden="1" x14ac:dyDescent="0.25">
      <c r="A107" s="33"/>
      <c r="B107" s="33"/>
      <c r="C107" s="33"/>
      <c r="D107" s="33"/>
      <c r="E107" s="33"/>
      <c r="F107" s="33" t="s">
        <v>1258</v>
      </c>
      <c r="G107" s="33"/>
      <c r="H107" s="33"/>
      <c r="I107" s="33"/>
    </row>
    <row r="108" spans="1:9" hidden="1" x14ac:dyDescent="0.25">
      <c r="A108" s="33"/>
      <c r="B108" s="33"/>
      <c r="C108" s="33"/>
      <c r="D108" s="33"/>
      <c r="E108" s="33"/>
      <c r="F108" s="33" t="s">
        <v>1287</v>
      </c>
      <c r="G108" s="33"/>
      <c r="H108" s="33"/>
      <c r="I108" s="33"/>
    </row>
    <row r="109" spans="1:9" hidden="1" x14ac:dyDescent="0.25">
      <c r="A109" s="33"/>
      <c r="B109" s="33"/>
      <c r="C109" s="33" t="s">
        <v>361</v>
      </c>
      <c r="D109" s="33" t="s">
        <v>365</v>
      </c>
      <c r="E109" s="33"/>
      <c r="F109" s="33"/>
      <c r="G109" s="33"/>
      <c r="H109" s="33" t="s">
        <v>360</v>
      </c>
      <c r="I109" s="33" t="s">
        <v>362</v>
      </c>
    </row>
    <row r="110" spans="1:9" hidden="1" x14ac:dyDescent="0.25">
      <c r="A110" s="33"/>
      <c r="B110" s="33"/>
      <c r="C110" s="33" t="s">
        <v>366</v>
      </c>
      <c r="D110" s="106" t="s">
        <v>2064</v>
      </c>
      <c r="E110" s="107"/>
      <c r="F110" s="107"/>
      <c r="G110" s="108"/>
      <c r="I110" s="33"/>
    </row>
    <row r="111" spans="1:9" ht="30" hidden="1" x14ac:dyDescent="0.25">
      <c r="A111" s="33"/>
      <c r="B111" s="33"/>
      <c r="C111" s="33" t="s">
        <v>365</v>
      </c>
      <c r="D111" s="124"/>
      <c r="E111" s="104"/>
      <c r="F111" s="72" t="s">
        <v>1055</v>
      </c>
      <c r="G111" s="56" t="s">
        <v>1467</v>
      </c>
      <c r="I111" s="33"/>
    </row>
    <row r="112" spans="1:9" ht="15" hidden="1" customHeight="1" x14ac:dyDescent="0.25">
      <c r="A112" s="33" t="s">
        <v>405</v>
      </c>
      <c r="B112" s="33"/>
      <c r="C112" s="33" t="s">
        <v>365</v>
      </c>
      <c r="D112" s="130"/>
      <c r="E112" s="105"/>
      <c r="F112" s="73" t="s">
        <v>753</v>
      </c>
      <c r="G112" s="56" t="s">
        <v>754</v>
      </c>
      <c r="I112" s="33"/>
    </row>
    <row r="113" spans="1:9" hidden="1" x14ac:dyDescent="0.25">
      <c r="A113" s="33"/>
      <c r="B113" s="33"/>
      <c r="C113" s="33" t="s">
        <v>360</v>
      </c>
      <c r="E113" s="10"/>
      <c r="I113" s="33"/>
    </row>
    <row r="114" spans="1:9" x14ac:dyDescent="0.25">
      <c r="A114" s="33"/>
      <c r="B114" s="33"/>
      <c r="C114" s="34"/>
      <c r="D114" s="58" t="s">
        <v>752</v>
      </c>
      <c r="E114" s="9"/>
      <c r="F114" s="43">
        <f>SUM(F100:F101)</f>
        <v>0</v>
      </c>
      <c r="G114" s="5"/>
      <c r="I114" s="33"/>
    </row>
    <row r="115" spans="1:9" x14ac:dyDescent="0.25">
      <c r="A115" s="33"/>
      <c r="B115" s="33"/>
      <c r="C115" s="33" t="s">
        <v>360</v>
      </c>
      <c r="I115" s="33"/>
    </row>
    <row r="116" spans="1:9" x14ac:dyDescent="0.25">
      <c r="A116" s="33"/>
      <c r="B116" s="33"/>
      <c r="C116" s="33" t="s">
        <v>363</v>
      </c>
      <c r="D116" s="33"/>
      <c r="E116" s="33"/>
      <c r="F116" s="33"/>
      <c r="G116" s="33"/>
      <c r="H116" s="33"/>
      <c r="I116" s="33" t="s">
        <v>364</v>
      </c>
    </row>
    <row r="120" spans="1:9" x14ac:dyDescent="0.25">
      <c r="A120" s="33"/>
      <c r="B120" s="33"/>
      <c r="C120" s="33" t="s">
        <v>1299</v>
      </c>
      <c r="D120" s="33"/>
      <c r="E120" s="33"/>
      <c r="F120" s="33"/>
      <c r="G120" s="33"/>
      <c r="H120" s="33"/>
      <c r="I120" s="33"/>
    </row>
    <row r="121" spans="1:9" hidden="1" x14ac:dyDescent="0.25">
      <c r="A121" s="33"/>
      <c r="B121" s="33"/>
      <c r="C121" s="33"/>
      <c r="D121" s="33"/>
      <c r="E121" s="33" t="s">
        <v>1394</v>
      </c>
      <c r="F121" s="33" t="s">
        <v>1258</v>
      </c>
      <c r="G121" s="33" t="s">
        <v>1295</v>
      </c>
      <c r="H121" s="33"/>
      <c r="I121" s="33"/>
    </row>
    <row r="122" spans="1:9" hidden="1" x14ac:dyDescent="0.25">
      <c r="A122" s="33"/>
      <c r="B122" s="33"/>
      <c r="C122" s="33"/>
      <c r="D122" s="33" t="s">
        <v>1293</v>
      </c>
      <c r="E122" s="33" t="s">
        <v>1288</v>
      </c>
      <c r="F122" s="33" t="s">
        <v>1288</v>
      </c>
      <c r="G122" s="33" t="s">
        <v>1288</v>
      </c>
      <c r="H122" s="33"/>
      <c r="I122" s="33"/>
    </row>
    <row r="123" spans="1:9" hidden="1" x14ac:dyDescent="0.25">
      <c r="A123" s="33"/>
      <c r="B123" s="33"/>
      <c r="C123" s="33" t="s">
        <v>361</v>
      </c>
      <c r="D123" s="33" t="s">
        <v>749</v>
      </c>
      <c r="E123" s="33"/>
      <c r="F123" s="33"/>
      <c r="G123" s="33"/>
      <c r="H123" s="33" t="s">
        <v>360</v>
      </c>
      <c r="I123" s="33" t="s">
        <v>362</v>
      </c>
    </row>
    <row r="124" spans="1:9" ht="15" customHeight="1" x14ac:dyDescent="0.25">
      <c r="A124" s="33"/>
      <c r="B124" s="33"/>
      <c r="C124" s="33" t="s">
        <v>366</v>
      </c>
      <c r="D124" s="157" t="s">
        <v>2065</v>
      </c>
      <c r="E124" s="158"/>
      <c r="F124" s="158"/>
      <c r="G124" s="159"/>
      <c r="I124" s="33"/>
    </row>
    <row r="125" spans="1:9" ht="30" x14ac:dyDescent="0.25">
      <c r="A125" s="33"/>
      <c r="B125" s="33"/>
      <c r="C125" s="34" t="s">
        <v>365</v>
      </c>
      <c r="D125" s="104" t="s">
        <v>1393</v>
      </c>
      <c r="E125" s="56" t="s">
        <v>1294</v>
      </c>
      <c r="F125" s="71" t="s">
        <v>1055</v>
      </c>
      <c r="G125" s="56" t="s">
        <v>1467</v>
      </c>
      <c r="I125" s="33"/>
    </row>
    <row r="126" spans="1:9" x14ac:dyDescent="0.25">
      <c r="A126" s="33" t="s">
        <v>405</v>
      </c>
      <c r="B126" s="33"/>
      <c r="C126" s="34" t="s">
        <v>365</v>
      </c>
      <c r="D126" s="105"/>
      <c r="E126" s="56" t="s">
        <v>755</v>
      </c>
      <c r="F126" s="56" t="s">
        <v>756</v>
      </c>
      <c r="G126" s="56" t="s">
        <v>757</v>
      </c>
      <c r="I126" s="33"/>
    </row>
    <row r="127" spans="1:9" x14ac:dyDescent="0.25">
      <c r="A127" s="33"/>
      <c r="B127" s="33"/>
      <c r="C127" s="33" t="s">
        <v>360</v>
      </c>
      <c r="E127" s="10"/>
      <c r="I127" s="33"/>
    </row>
    <row r="128" spans="1:9" x14ac:dyDescent="0.25">
      <c r="A128" s="33"/>
      <c r="B128" s="33"/>
      <c r="C128" s="34"/>
      <c r="D128" s="26"/>
      <c r="E128" s="38"/>
      <c r="F128" s="44"/>
      <c r="G128" s="75"/>
      <c r="I128" s="33"/>
    </row>
    <row r="129" spans="1:9" hidden="1" x14ac:dyDescent="0.25">
      <c r="A129" s="33"/>
      <c r="B129" s="33"/>
      <c r="C129" s="33" t="s">
        <v>360</v>
      </c>
      <c r="I129" s="33"/>
    </row>
    <row r="130" spans="1:9" hidden="1" x14ac:dyDescent="0.25">
      <c r="A130" s="33"/>
      <c r="B130" s="33"/>
      <c r="C130" s="33" t="s">
        <v>363</v>
      </c>
      <c r="D130" s="33"/>
      <c r="E130" s="33"/>
      <c r="F130" s="33"/>
      <c r="G130" s="33"/>
      <c r="H130" s="33"/>
      <c r="I130" s="33" t="s">
        <v>364</v>
      </c>
    </row>
    <row r="131" spans="1:9" hidden="1" x14ac:dyDescent="0.25"/>
    <row r="132" spans="1:9" hidden="1" x14ac:dyDescent="0.25"/>
    <row r="133" spans="1:9" hidden="1" x14ac:dyDescent="0.25"/>
    <row r="134" spans="1:9" hidden="1" x14ac:dyDescent="0.25">
      <c r="A134" s="33"/>
      <c r="B134" s="33"/>
      <c r="C134" s="33" t="s">
        <v>1300</v>
      </c>
      <c r="D134" s="33"/>
      <c r="E134" s="33"/>
      <c r="F134" s="33"/>
      <c r="G134" s="33"/>
      <c r="H134" s="33"/>
      <c r="I134" s="33"/>
    </row>
    <row r="135" spans="1:9" hidden="1" x14ac:dyDescent="0.25">
      <c r="A135" s="33"/>
      <c r="B135" s="33"/>
      <c r="C135" s="33"/>
      <c r="D135" s="33"/>
      <c r="E135" s="33"/>
      <c r="F135" s="33" t="s">
        <v>1258</v>
      </c>
      <c r="G135" s="33"/>
      <c r="H135" s="33"/>
      <c r="I135" s="33"/>
    </row>
    <row r="136" spans="1:9" hidden="1" x14ac:dyDescent="0.25">
      <c r="A136" s="33"/>
      <c r="B136" s="33"/>
      <c r="C136" s="33"/>
      <c r="D136" s="33"/>
      <c r="E136" s="33"/>
      <c r="F136" s="33" t="s">
        <v>1288</v>
      </c>
      <c r="G136" s="33"/>
      <c r="H136" s="33"/>
      <c r="I136" s="33"/>
    </row>
    <row r="137" spans="1:9" hidden="1" x14ac:dyDescent="0.25">
      <c r="A137" s="33"/>
      <c r="B137" s="33"/>
      <c r="C137" s="33" t="s">
        <v>361</v>
      </c>
      <c r="D137" s="33" t="s">
        <v>365</v>
      </c>
      <c r="E137" s="33"/>
      <c r="F137" s="33"/>
      <c r="G137" s="33"/>
      <c r="H137" s="33" t="s">
        <v>360</v>
      </c>
      <c r="I137" s="33" t="s">
        <v>362</v>
      </c>
    </row>
    <row r="138" spans="1:9" ht="15" hidden="1" customHeight="1" x14ac:dyDescent="0.25">
      <c r="A138" s="33"/>
      <c r="B138" s="33"/>
      <c r="C138" s="33" t="s">
        <v>366</v>
      </c>
      <c r="D138" s="157" t="s">
        <v>2065</v>
      </c>
      <c r="E138" s="158"/>
      <c r="F138" s="158"/>
      <c r="G138" s="159"/>
      <c r="I138" s="33"/>
    </row>
    <row r="139" spans="1:9" ht="30" hidden="1" x14ac:dyDescent="0.25">
      <c r="A139" s="33"/>
      <c r="B139" s="33"/>
      <c r="C139" s="34" t="s">
        <v>365</v>
      </c>
      <c r="D139" s="124"/>
      <c r="E139" s="104"/>
      <c r="F139" s="72" t="s">
        <v>1055</v>
      </c>
      <c r="G139" s="56" t="s">
        <v>1467</v>
      </c>
      <c r="I139" s="33"/>
    </row>
    <row r="140" spans="1:9" hidden="1" x14ac:dyDescent="0.25">
      <c r="A140" s="33" t="s">
        <v>405</v>
      </c>
      <c r="B140" s="33"/>
      <c r="C140" s="34" t="s">
        <v>365</v>
      </c>
      <c r="D140" s="130"/>
      <c r="E140" s="105"/>
      <c r="F140" s="73" t="s">
        <v>756</v>
      </c>
      <c r="G140" s="56" t="s">
        <v>757</v>
      </c>
      <c r="I140" s="33"/>
    </row>
    <row r="141" spans="1:9" hidden="1" x14ac:dyDescent="0.25">
      <c r="A141" s="33"/>
      <c r="B141" s="33"/>
      <c r="C141" s="33" t="s">
        <v>360</v>
      </c>
      <c r="E141" s="10"/>
      <c r="I141" s="33"/>
    </row>
    <row r="142" spans="1:9" x14ac:dyDescent="0.25">
      <c r="A142" s="33"/>
      <c r="B142" s="33"/>
      <c r="C142" s="34"/>
      <c r="D142" s="58" t="s">
        <v>752</v>
      </c>
      <c r="E142" s="9"/>
      <c r="F142" s="43">
        <f>SUM(F128:F129)</f>
        <v>0</v>
      </c>
      <c r="G142" s="5"/>
      <c r="I142" s="33"/>
    </row>
    <row r="143" spans="1:9" x14ac:dyDescent="0.25">
      <c r="A143" s="33"/>
      <c r="B143" s="33"/>
      <c r="C143" s="33" t="s">
        <v>360</v>
      </c>
      <c r="I143" s="33"/>
    </row>
    <row r="144" spans="1:9" x14ac:dyDescent="0.25">
      <c r="A144" s="33"/>
      <c r="B144" s="33"/>
      <c r="C144" s="33" t="s">
        <v>363</v>
      </c>
      <c r="D144" s="33"/>
      <c r="E144" s="33"/>
      <c r="F144" s="33"/>
      <c r="G144" s="33"/>
      <c r="H144" s="33"/>
      <c r="I144" s="33" t="s">
        <v>364</v>
      </c>
    </row>
    <row r="148" spans="1:9" x14ac:dyDescent="0.25">
      <c r="A148" s="33"/>
      <c r="B148" s="33"/>
      <c r="C148" s="33" t="s">
        <v>1301</v>
      </c>
      <c r="D148" s="33"/>
      <c r="E148" s="33"/>
      <c r="F148" s="33"/>
      <c r="G148" s="33"/>
      <c r="H148" s="33"/>
      <c r="I148" s="33"/>
    </row>
    <row r="149" spans="1:9" hidden="1" x14ac:dyDescent="0.25">
      <c r="A149" s="33"/>
      <c r="B149" s="33"/>
      <c r="C149" s="33"/>
      <c r="D149" s="33"/>
      <c r="E149" s="33" t="s">
        <v>1394</v>
      </c>
      <c r="F149" s="33" t="s">
        <v>1258</v>
      </c>
      <c r="G149" s="33" t="s">
        <v>1295</v>
      </c>
      <c r="H149" s="33"/>
      <c r="I149" s="33"/>
    </row>
    <row r="150" spans="1:9" hidden="1" x14ac:dyDescent="0.25">
      <c r="A150" s="33"/>
      <c r="B150" s="33"/>
      <c r="C150" s="33"/>
      <c r="D150" s="33" t="s">
        <v>1293</v>
      </c>
      <c r="E150" s="33" t="s">
        <v>1289</v>
      </c>
      <c r="F150" s="33" t="s">
        <v>1289</v>
      </c>
      <c r="G150" s="33" t="s">
        <v>1289</v>
      </c>
      <c r="H150" s="33"/>
      <c r="I150" s="33"/>
    </row>
    <row r="151" spans="1:9" hidden="1" x14ac:dyDescent="0.25">
      <c r="A151" s="33"/>
      <c r="B151" s="33"/>
      <c r="C151" s="33" t="s">
        <v>361</v>
      </c>
      <c r="D151" s="33" t="s">
        <v>749</v>
      </c>
      <c r="E151" s="33"/>
      <c r="F151" s="33"/>
      <c r="G151" s="33"/>
      <c r="H151" s="33" t="s">
        <v>360</v>
      </c>
      <c r="I151" s="33" t="s">
        <v>362</v>
      </c>
    </row>
    <row r="152" spans="1:9" x14ac:dyDescent="0.25">
      <c r="A152" s="33"/>
      <c r="B152" s="33"/>
      <c r="C152" s="33" t="s">
        <v>366</v>
      </c>
      <c r="D152" s="106" t="s">
        <v>2066</v>
      </c>
      <c r="E152" s="107"/>
      <c r="F152" s="107"/>
      <c r="G152" s="108"/>
      <c r="I152" s="33"/>
    </row>
    <row r="153" spans="1:9" ht="30" x14ac:dyDescent="0.25">
      <c r="A153" s="33"/>
      <c r="B153" s="33"/>
      <c r="C153" s="33" t="s">
        <v>365</v>
      </c>
      <c r="D153" s="104" t="s">
        <v>1393</v>
      </c>
      <c r="E153" s="56" t="s">
        <v>1294</v>
      </c>
      <c r="F153" s="71" t="s">
        <v>1055</v>
      </c>
      <c r="G153" s="56" t="s">
        <v>1467</v>
      </c>
      <c r="I153" s="33"/>
    </row>
    <row r="154" spans="1:9" x14ac:dyDescent="0.25">
      <c r="A154" s="33" t="s">
        <v>405</v>
      </c>
      <c r="B154" s="33"/>
      <c r="C154" s="33" t="s">
        <v>365</v>
      </c>
      <c r="D154" s="105"/>
      <c r="E154" s="56" t="s">
        <v>758</v>
      </c>
      <c r="F154" s="56" t="s">
        <v>760</v>
      </c>
      <c r="G154" s="56" t="s">
        <v>1417</v>
      </c>
      <c r="I154" s="33"/>
    </row>
    <row r="155" spans="1:9" x14ac:dyDescent="0.25">
      <c r="A155" s="33"/>
      <c r="B155" s="33"/>
      <c r="C155" s="33" t="s">
        <v>360</v>
      </c>
      <c r="E155" s="10"/>
      <c r="I155" s="33"/>
    </row>
    <row r="156" spans="1:9" x14ac:dyDescent="0.25">
      <c r="A156" s="33"/>
      <c r="B156" s="33"/>
      <c r="C156" s="34"/>
      <c r="D156" s="26"/>
      <c r="E156" s="38"/>
      <c r="F156" s="44"/>
      <c r="G156" s="75"/>
      <c r="I156" s="33"/>
    </row>
    <row r="157" spans="1:9" hidden="1" x14ac:dyDescent="0.25">
      <c r="A157" s="33"/>
      <c r="B157" s="33"/>
      <c r="C157" s="33" t="s">
        <v>360</v>
      </c>
      <c r="I157" s="33"/>
    </row>
    <row r="158" spans="1:9" hidden="1" x14ac:dyDescent="0.25">
      <c r="A158" s="33"/>
      <c r="B158" s="33"/>
      <c r="C158" s="33" t="s">
        <v>363</v>
      </c>
      <c r="D158" s="33"/>
      <c r="E158" s="33"/>
      <c r="F158" s="33"/>
      <c r="G158" s="33"/>
      <c r="H158" s="33"/>
      <c r="I158" s="33" t="s">
        <v>364</v>
      </c>
    </row>
    <row r="159" spans="1:9" hidden="1" x14ac:dyDescent="0.25"/>
    <row r="160" spans="1:9" hidden="1" x14ac:dyDescent="0.25"/>
    <row r="161" spans="1:9" hidden="1" x14ac:dyDescent="0.25"/>
    <row r="162" spans="1:9" hidden="1" x14ac:dyDescent="0.25">
      <c r="A162" s="33"/>
      <c r="B162" s="33"/>
      <c r="C162" s="33" t="s">
        <v>1302</v>
      </c>
      <c r="D162" s="33"/>
      <c r="E162" s="33"/>
      <c r="F162" s="33"/>
      <c r="G162" s="33"/>
      <c r="H162" s="33"/>
      <c r="I162" s="33"/>
    </row>
    <row r="163" spans="1:9" hidden="1" x14ac:dyDescent="0.25">
      <c r="A163" s="33"/>
      <c r="B163" s="33"/>
      <c r="C163" s="33"/>
      <c r="D163" s="33"/>
      <c r="E163" s="33"/>
      <c r="F163" s="33" t="s">
        <v>1258</v>
      </c>
      <c r="G163" s="33"/>
      <c r="H163" s="33"/>
      <c r="I163" s="33"/>
    </row>
    <row r="164" spans="1:9" hidden="1" x14ac:dyDescent="0.25">
      <c r="A164" s="33"/>
      <c r="B164" s="33"/>
      <c r="C164" s="33"/>
      <c r="D164" s="33"/>
      <c r="E164" s="33"/>
      <c r="F164" s="33" t="s">
        <v>1289</v>
      </c>
      <c r="G164" s="33"/>
      <c r="H164" s="33"/>
      <c r="I164" s="33"/>
    </row>
    <row r="165" spans="1:9" hidden="1" x14ac:dyDescent="0.25">
      <c r="A165" s="33"/>
      <c r="B165" s="33"/>
      <c r="C165" s="33" t="s">
        <v>361</v>
      </c>
      <c r="D165" s="33" t="s">
        <v>365</v>
      </c>
      <c r="E165" s="33"/>
      <c r="F165" s="33"/>
      <c r="G165" s="33"/>
      <c r="H165" s="33" t="s">
        <v>360</v>
      </c>
      <c r="I165" s="33" t="s">
        <v>362</v>
      </c>
    </row>
    <row r="166" spans="1:9" hidden="1" x14ac:dyDescent="0.25">
      <c r="A166" s="33"/>
      <c r="B166" s="33"/>
      <c r="C166" s="33" t="s">
        <v>366</v>
      </c>
      <c r="D166" s="106" t="s">
        <v>2066</v>
      </c>
      <c r="E166" s="107"/>
      <c r="F166" s="107"/>
      <c r="G166" s="108"/>
      <c r="I166" s="33"/>
    </row>
    <row r="167" spans="1:9" ht="30" hidden="1" x14ac:dyDescent="0.25">
      <c r="A167" s="33"/>
      <c r="B167" s="33"/>
      <c r="C167" s="33" t="s">
        <v>365</v>
      </c>
      <c r="D167" s="124"/>
      <c r="E167" s="104"/>
      <c r="F167" s="72" t="s">
        <v>1055</v>
      </c>
      <c r="G167" s="56" t="s">
        <v>1467</v>
      </c>
      <c r="I167" s="33"/>
    </row>
    <row r="168" spans="1:9" hidden="1" x14ac:dyDescent="0.25">
      <c r="A168" s="33" t="s">
        <v>405</v>
      </c>
      <c r="B168" s="33"/>
      <c r="C168" s="33" t="s">
        <v>365</v>
      </c>
      <c r="D168" s="130"/>
      <c r="E168" s="105"/>
      <c r="F168" s="73" t="s">
        <v>760</v>
      </c>
      <c r="G168" s="56" t="s">
        <v>1417</v>
      </c>
      <c r="I168" s="33"/>
    </row>
    <row r="169" spans="1:9" hidden="1" x14ac:dyDescent="0.25">
      <c r="A169" s="33"/>
      <c r="B169" s="33"/>
      <c r="C169" s="33" t="s">
        <v>360</v>
      </c>
      <c r="E169" s="10"/>
      <c r="I169" s="33"/>
    </row>
    <row r="170" spans="1:9" x14ac:dyDescent="0.25">
      <c r="A170" s="33"/>
      <c r="B170" s="33"/>
      <c r="C170" s="34"/>
      <c r="D170" s="58" t="s">
        <v>752</v>
      </c>
      <c r="E170" s="9"/>
      <c r="F170" s="43">
        <f>SUM(F156:F157)</f>
        <v>0</v>
      </c>
      <c r="G170" s="5"/>
      <c r="I170" s="33"/>
    </row>
    <row r="171" spans="1:9" x14ac:dyDescent="0.25">
      <c r="A171" s="33"/>
      <c r="B171" s="33"/>
      <c r="C171" s="33" t="s">
        <v>360</v>
      </c>
      <c r="I171" s="33"/>
    </row>
    <row r="172" spans="1:9" x14ac:dyDescent="0.25">
      <c r="A172" s="33"/>
      <c r="B172" s="33"/>
      <c r="C172" s="33" t="s">
        <v>363</v>
      </c>
      <c r="D172" s="33"/>
      <c r="E172" s="33"/>
      <c r="F172" s="33"/>
      <c r="G172" s="33"/>
      <c r="H172" s="33"/>
      <c r="I172" s="33" t="s">
        <v>364</v>
      </c>
    </row>
  </sheetData>
  <mergeCells count="25">
    <mergeCell ref="E167:E168"/>
    <mergeCell ref="D11:G11"/>
    <mergeCell ref="E12:E13"/>
    <mergeCell ref="D12:D13"/>
    <mergeCell ref="D69:D70"/>
    <mergeCell ref="D68:G68"/>
    <mergeCell ref="D83:D84"/>
    <mergeCell ref="D82:G82"/>
    <mergeCell ref="D139:D140"/>
    <mergeCell ref="D153:D154"/>
    <mergeCell ref="D167:D168"/>
    <mergeCell ref="D152:G152"/>
    <mergeCell ref="D166:G166"/>
    <mergeCell ref="D138:G138"/>
    <mergeCell ref="D110:G110"/>
    <mergeCell ref="D96:G96"/>
    <mergeCell ref="D4:G4"/>
    <mergeCell ref="E1:K1"/>
    <mergeCell ref="E83:E84"/>
    <mergeCell ref="E111:E112"/>
    <mergeCell ref="E139:E140"/>
    <mergeCell ref="D124:G124"/>
    <mergeCell ref="D97:D98"/>
    <mergeCell ref="D111:D112"/>
    <mergeCell ref="D125:D126"/>
  </mergeCells>
  <dataValidations count="1">
    <dataValidation type="decimal" allowBlank="1" showInputMessage="1" showErrorMessage="1" errorTitle="Input Error" error="Please enter a non-negative value between 0 and 999999999999999" sqref="F170 F156 F142 F128 F114 F100 F86 F72 F58 G56:G58 F49:G55 F45:G47 F42:G43 F39:G40 F29:G36 F22:G27 F15:G20">
      <formula1>0</formula1>
      <formula2>999999999999999</formula2>
    </dataValidation>
  </dataValidations>
  <pageMargins left="0.7" right="0.7" top="0.75" bottom="0.75" header="0.3" footer="0.3"/>
  <pageSetup paperSize="9" orientation="portrait" r:id="rId1"/>
  <drawing r:id="rId2"/>
  <legacy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K28"/>
  <sheetViews>
    <sheetView showGridLines="0" topLeftCell="D1" workbookViewId="0">
      <selection sqref="A1:C1048576"/>
    </sheetView>
  </sheetViews>
  <sheetFormatPr defaultRowHeight="15" x14ac:dyDescent="0.25"/>
  <cols>
    <col min="1" max="3" width="0" hidden="1" customWidth="1"/>
    <col min="4" max="4" width="60.5703125" customWidth="1"/>
    <col min="6" max="7" width="20.7109375" customWidth="1"/>
  </cols>
  <sheetData>
    <row r="1" spans="1:11" ht="35.1" customHeight="1" x14ac:dyDescent="0.25">
      <c r="A1" s="25" t="s">
        <v>1976</v>
      </c>
      <c r="E1" s="102" t="s">
        <v>2114</v>
      </c>
      <c r="F1" s="103"/>
      <c r="G1" s="103"/>
      <c r="H1" s="103"/>
      <c r="I1" s="103"/>
      <c r="J1" s="103"/>
      <c r="K1" s="103"/>
    </row>
    <row r="4" spans="1:11" ht="18.75" x14ac:dyDescent="0.25">
      <c r="D4" s="112" t="s">
        <v>2162</v>
      </c>
      <c r="E4" s="113"/>
      <c r="F4" s="113"/>
      <c r="G4" s="114"/>
    </row>
    <row r="7" spans="1:11" x14ac:dyDescent="0.25">
      <c r="A7" s="33"/>
      <c r="B7" s="33"/>
      <c r="C7" s="33" t="s">
        <v>1303</v>
      </c>
      <c r="D7" s="33"/>
      <c r="E7" s="33"/>
      <c r="F7" s="33"/>
      <c r="G7" s="33"/>
      <c r="H7" s="33"/>
      <c r="I7" s="33"/>
    </row>
    <row r="8" spans="1:11" hidden="1" x14ac:dyDescent="0.25">
      <c r="A8" s="33"/>
      <c r="B8" s="33"/>
      <c r="C8" s="33"/>
      <c r="D8" s="33"/>
      <c r="E8" s="33" t="s">
        <v>405</v>
      </c>
      <c r="F8" s="33" t="s">
        <v>1304</v>
      </c>
      <c r="G8" s="33" t="s">
        <v>1305</v>
      </c>
      <c r="H8" s="33"/>
      <c r="I8" s="33"/>
    </row>
    <row r="9" spans="1:11" hidden="1" x14ac:dyDescent="0.25">
      <c r="A9" s="33"/>
      <c r="B9" s="33"/>
      <c r="C9" s="33"/>
      <c r="D9" s="33"/>
      <c r="E9" s="33"/>
      <c r="F9" s="33"/>
      <c r="G9" s="33"/>
      <c r="H9" s="33"/>
      <c r="I9" s="33"/>
    </row>
    <row r="10" spans="1:11" hidden="1" x14ac:dyDescent="0.25">
      <c r="A10" s="33"/>
      <c r="B10" s="33"/>
      <c r="C10" s="33" t="s">
        <v>361</v>
      </c>
      <c r="D10" s="33" t="s">
        <v>365</v>
      </c>
      <c r="E10" s="33" t="s">
        <v>365</v>
      </c>
      <c r="F10" s="33"/>
      <c r="G10" s="33"/>
      <c r="H10" s="33" t="s">
        <v>360</v>
      </c>
      <c r="I10" s="33" t="s">
        <v>362</v>
      </c>
    </row>
    <row r="11" spans="1:11" x14ac:dyDescent="0.25">
      <c r="A11" s="33"/>
      <c r="B11" s="33"/>
      <c r="C11" s="33" t="s">
        <v>366</v>
      </c>
      <c r="D11" s="106" t="s">
        <v>2067</v>
      </c>
      <c r="E11" s="107"/>
      <c r="F11" s="107"/>
      <c r="G11" s="108"/>
      <c r="I11" s="33"/>
    </row>
    <row r="12" spans="1:11" x14ac:dyDescent="0.25">
      <c r="A12" s="33"/>
      <c r="B12" s="33"/>
      <c r="C12" s="34" t="s">
        <v>365</v>
      </c>
      <c r="D12" s="104" t="s">
        <v>1328</v>
      </c>
      <c r="E12" s="104"/>
      <c r="F12" s="56" t="s">
        <v>1216</v>
      </c>
      <c r="G12" s="56" t="s">
        <v>1055</v>
      </c>
      <c r="I12" s="33"/>
    </row>
    <row r="13" spans="1:11" x14ac:dyDescent="0.25">
      <c r="A13" s="33" t="s">
        <v>405</v>
      </c>
      <c r="B13" s="33"/>
      <c r="C13" s="34" t="s">
        <v>365</v>
      </c>
      <c r="D13" s="105"/>
      <c r="E13" s="105"/>
      <c r="F13" s="56" t="s">
        <v>403</v>
      </c>
      <c r="G13" s="56" t="s">
        <v>715</v>
      </c>
      <c r="I13" s="33"/>
    </row>
    <row r="14" spans="1:11" x14ac:dyDescent="0.25">
      <c r="A14" s="33"/>
      <c r="B14" s="33"/>
      <c r="C14" s="33" t="s">
        <v>360</v>
      </c>
      <c r="I14" s="33"/>
    </row>
    <row r="15" spans="1:11" x14ac:dyDescent="0.25">
      <c r="A15" s="33"/>
      <c r="B15" s="33"/>
      <c r="C15" s="33"/>
      <c r="D15" s="94" t="s">
        <v>1317</v>
      </c>
      <c r="E15" s="58"/>
      <c r="F15" s="5"/>
      <c r="G15" s="5"/>
      <c r="I15" s="33"/>
    </row>
    <row r="16" spans="1:11" x14ac:dyDescent="0.25">
      <c r="A16" s="33"/>
      <c r="B16" s="33" t="s">
        <v>1306</v>
      </c>
      <c r="C16" s="33"/>
      <c r="D16" s="53" t="s">
        <v>1318</v>
      </c>
      <c r="E16" s="58" t="s">
        <v>448</v>
      </c>
      <c r="F16" s="48"/>
      <c r="G16" s="44"/>
      <c r="I16" s="33"/>
    </row>
    <row r="17" spans="1:9" x14ac:dyDescent="0.25">
      <c r="A17" s="33"/>
      <c r="B17" s="33" t="s">
        <v>1307</v>
      </c>
      <c r="C17" s="33"/>
      <c r="D17" s="53" t="s">
        <v>1320</v>
      </c>
      <c r="E17" s="58" t="s">
        <v>449</v>
      </c>
      <c r="F17" s="48"/>
      <c r="G17" s="44"/>
      <c r="I17" s="33"/>
    </row>
    <row r="18" spans="1:9" x14ac:dyDescent="0.25">
      <c r="A18" s="33"/>
      <c r="B18" s="33" t="s">
        <v>1308</v>
      </c>
      <c r="C18" s="33"/>
      <c r="D18" s="53" t="s">
        <v>1400</v>
      </c>
      <c r="E18" s="58" t="s">
        <v>450</v>
      </c>
      <c r="F18" s="48"/>
      <c r="G18" s="44"/>
      <c r="I18" s="33"/>
    </row>
    <row r="19" spans="1:9" x14ac:dyDescent="0.25">
      <c r="A19" s="33"/>
      <c r="B19" s="33" t="s">
        <v>1309</v>
      </c>
      <c r="C19" s="33"/>
      <c r="D19" s="94" t="s">
        <v>1319</v>
      </c>
      <c r="E19" s="58" t="s">
        <v>451</v>
      </c>
      <c r="F19" s="47">
        <f>F16+F17+F18</f>
        <v>0</v>
      </c>
      <c r="G19" s="43">
        <f>G16+G17+G18</f>
        <v>0</v>
      </c>
      <c r="I19" s="33"/>
    </row>
    <row r="20" spans="1:9" x14ac:dyDescent="0.25">
      <c r="A20" s="33"/>
      <c r="B20" s="33" t="s">
        <v>1310</v>
      </c>
      <c r="C20" s="33"/>
      <c r="D20" s="53" t="s">
        <v>1321</v>
      </c>
      <c r="E20" s="58" t="s">
        <v>452</v>
      </c>
      <c r="F20" s="48"/>
      <c r="G20" s="44"/>
      <c r="I20" s="33"/>
    </row>
    <row r="21" spans="1:9" x14ac:dyDescent="0.25">
      <c r="A21" s="33"/>
      <c r="B21" s="33" t="s">
        <v>1311</v>
      </c>
      <c r="C21" s="33"/>
      <c r="D21" s="53" t="s">
        <v>1322</v>
      </c>
      <c r="E21" s="58" t="s">
        <v>453</v>
      </c>
      <c r="F21" s="48"/>
      <c r="G21" s="44"/>
      <c r="I21" s="33"/>
    </row>
    <row r="22" spans="1:9" x14ac:dyDescent="0.25">
      <c r="A22" s="33"/>
      <c r="B22" s="33" t="s">
        <v>1312</v>
      </c>
      <c r="C22" s="33"/>
      <c r="D22" s="53" t="s">
        <v>1323</v>
      </c>
      <c r="E22" s="58" t="s">
        <v>454</v>
      </c>
      <c r="F22" s="48"/>
      <c r="G22" s="44"/>
      <c r="I22" s="33"/>
    </row>
    <row r="23" spans="1:9" x14ac:dyDescent="0.25">
      <c r="A23" s="33"/>
      <c r="B23" s="33" t="s">
        <v>1313</v>
      </c>
      <c r="C23" s="33"/>
      <c r="D23" s="53" t="s">
        <v>1324</v>
      </c>
      <c r="E23" s="58" t="s">
        <v>455</v>
      </c>
      <c r="F23" s="48"/>
      <c r="G23" s="44"/>
      <c r="I23" s="33"/>
    </row>
    <row r="24" spans="1:9" x14ac:dyDescent="0.25">
      <c r="A24" s="33"/>
      <c r="B24" s="33" t="s">
        <v>1314</v>
      </c>
      <c r="C24" s="33"/>
      <c r="D24" s="53" t="s">
        <v>1325</v>
      </c>
      <c r="E24" s="58" t="s">
        <v>456</v>
      </c>
      <c r="F24" s="48"/>
      <c r="G24" s="44"/>
      <c r="I24" s="33"/>
    </row>
    <row r="25" spans="1:9" x14ac:dyDescent="0.25">
      <c r="A25" s="33"/>
      <c r="B25" s="33" t="s">
        <v>1315</v>
      </c>
      <c r="C25" s="33"/>
      <c r="D25" s="94" t="s">
        <v>1326</v>
      </c>
      <c r="E25" s="58" t="s">
        <v>457</v>
      </c>
      <c r="F25" s="47">
        <f>SUM(F19:F24)</f>
        <v>0</v>
      </c>
      <c r="G25" s="43">
        <f>SUM(G19:G24)</f>
        <v>0</v>
      </c>
      <c r="I25" s="33"/>
    </row>
    <row r="26" spans="1:9" ht="45" x14ac:dyDescent="0.25">
      <c r="A26" s="33"/>
      <c r="B26" s="33" t="s">
        <v>1316</v>
      </c>
      <c r="C26" s="33"/>
      <c r="D26" s="53" t="s">
        <v>1327</v>
      </c>
      <c r="E26" s="58" t="s">
        <v>458</v>
      </c>
      <c r="F26" s="48"/>
      <c r="G26" s="44"/>
      <c r="I26" s="33"/>
    </row>
    <row r="27" spans="1:9" x14ac:dyDescent="0.25">
      <c r="A27" s="33"/>
      <c r="B27" s="33"/>
      <c r="C27" s="33" t="s">
        <v>360</v>
      </c>
      <c r="I27" s="33"/>
    </row>
    <row r="28" spans="1:9" x14ac:dyDescent="0.25">
      <c r="A28" s="33"/>
      <c r="B28" s="33"/>
      <c r="C28" s="33" t="s">
        <v>363</v>
      </c>
      <c r="D28" s="33"/>
      <c r="E28" s="33"/>
      <c r="F28" s="33"/>
      <c r="G28" s="33"/>
      <c r="H28" s="33"/>
      <c r="I28" s="33" t="s">
        <v>364</v>
      </c>
    </row>
  </sheetData>
  <mergeCells count="5">
    <mergeCell ref="E12:E13"/>
    <mergeCell ref="D12:D13"/>
    <mergeCell ref="D11:G11"/>
    <mergeCell ref="E1:K1"/>
    <mergeCell ref="D4:G4"/>
  </mergeCells>
  <dataValidations count="1">
    <dataValidation type="decimal" allowBlank="1" showInputMessage="1" showErrorMessage="1" errorTitle="Input Error" error="Please enter a non-negative value between 0 and 999999999999999" sqref="F16:G26">
      <formula1>0</formula1>
      <formula2>999999999999999</formula2>
    </dataValidation>
  </dataValidation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K22"/>
  <sheetViews>
    <sheetView showGridLines="0" topLeftCell="D1" workbookViewId="0">
      <selection activeCell="D20" sqref="D20"/>
    </sheetView>
  </sheetViews>
  <sheetFormatPr defaultRowHeight="15" x14ac:dyDescent="0.25"/>
  <cols>
    <col min="1" max="3" width="0" hidden="1" customWidth="1"/>
    <col min="4" max="4" width="49.85546875" customWidth="1"/>
    <col min="5" max="5" width="10.140625" customWidth="1"/>
    <col min="6" max="8" width="20.7109375" customWidth="1"/>
  </cols>
  <sheetData>
    <row r="1" spans="1:11" ht="35.1" customHeight="1" x14ac:dyDescent="0.25">
      <c r="A1" s="25" t="s">
        <v>1977</v>
      </c>
      <c r="E1" s="102" t="s">
        <v>2115</v>
      </c>
      <c r="F1" s="103"/>
      <c r="G1" s="103"/>
      <c r="H1" s="103"/>
      <c r="I1" s="103"/>
      <c r="J1" s="103"/>
      <c r="K1" s="103"/>
    </row>
    <row r="4" spans="1:11" ht="18.75" x14ac:dyDescent="0.25">
      <c r="D4" s="112" t="s">
        <v>2162</v>
      </c>
      <c r="E4" s="113"/>
      <c r="F4" s="113"/>
      <c r="G4" s="114"/>
    </row>
    <row r="7" spans="1:11" x14ac:dyDescent="0.25">
      <c r="A7" s="33"/>
      <c r="B7" s="33"/>
      <c r="C7" s="33" t="s">
        <v>1329</v>
      </c>
      <c r="D7" s="33"/>
      <c r="E7" s="33"/>
      <c r="F7" s="33"/>
      <c r="G7" s="33"/>
      <c r="H7" s="33"/>
      <c r="I7" s="33"/>
      <c r="J7" s="33"/>
    </row>
    <row r="8" spans="1:11" hidden="1" x14ac:dyDescent="0.25">
      <c r="A8" s="33"/>
      <c r="B8" s="33"/>
      <c r="C8" s="33"/>
      <c r="D8" s="33"/>
      <c r="E8" s="33" t="s">
        <v>405</v>
      </c>
      <c r="F8" s="33" t="s">
        <v>1336</v>
      </c>
      <c r="G8" s="33" t="s">
        <v>1337</v>
      </c>
      <c r="H8" s="33" t="s">
        <v>1338</v>
      </c>
      <c r="I8" s="33"/>
      <c r="J8" s="33"/>
    </row>
    <row r="9" spans="1:11" hidden="1" x14ac:dyDescent="0.25">
      <c r="A9" s="33"/>
      <c r="B9" s="33"/>
      <c r="C9" s="33"/>
      <c r="D9" s="33"/>
      <c r="E9" s="33"/>
      <c r="F9" s="33"/>
      <c r="G9" s="33"/>
      <c r="H9" s="33"/>
      <c r="I9" s="33"/>
      <c r="J9" s="33"/>
    </row>
    <row r="10" spans="1:11" hidden="1" x14ac:dyDescent="0.25">
      <c r="A10" s="33"/>
      <c r="B10" s="33"/>
      <c r="C10" s="33" t="s">
        <v>361</v>
      </c>
      <c r="D10" s="33" t="s">
        <v>365</v>
      </c>
      <c r="E10" s="33" t="s">
        <v>365</v>
      </c>
      <c r="F10" s="33"/>
      <c r="G10" s="33"/>
      <c r="H10" s="33"/>
      <c r="I10" s="33" t="s">
        <v>360</v>
      </c>
      <c r="J10" s="33" t="s">
        <v>362</v>
      </c>
    </row>
    <row r="11" spans="1:11" x14ac:dyDescent="0.25">
      <c r="A11" s="33"/>
      <c r="B11" s="33"/>
      <c r="C11" s="33" t="s">
        <v>366</v>
      </c>
      <c r="D11" s="106" t="s">
        <v>2068</v>
      </c>
      <c r="E11" s="107"/>
      <c r="F11" s="107"/>
      <c r="G11" s="107"/>
      <c r="H11" s="108"/>
      <c r="J11" s="33"/>
    </row>
    <row r="12" spans="1:11" ht="60" x14ac:dyDescent="0.25">
      <c r="A12" s="33"/>
      <c r="B12" s="33"/>
      <c r="C12" s="34" t="s">
        <v>365</v>
      </c>
      <c r="D12" s="104" t="s">
        <v>1335</v>
      </c>
      <c r="E12" s="104"/>
      <c r="F12" s="56" t="s">
        <v>1422</v>
      </c>
      <c r="G12" s="56" t="s">
        <v>1421</v>
      </c>
      <c r="H12" s="56" t="s">
        <v>1420</v>
      </c>
      <c r="J12" s="33"/>
    </row>
    <row r="13" spans="1:11" x14ac:dyDescent="0.25">
      <c r="A13" s="33" t="s">
        <v>405</v>
      </c>
      <c r="B13" s="33"/>
      <c r="C13" s="34" t="s">
        <v>365</v>
      </c>
      <c r="D13" s="105"/>
      <c r="E13" s="105"/>
      <c r="F13" s="56" t="s">
        <v>403</v>
      </c>
      <c r="G13" s="56" t="s">
        <v>715</v>
      </c>
      <c r="H13" s="56" t="s">
        <v>716</v>
      </c>
      <c r="J13" s="33"/>
    </row>
    <row r="14" spans="1:11" x14ac:dyDescent="0.25">
      <c r="A14" s="33"/>
      <c r="B14" s="33"/>
      <c r="C14" s="33" t="s">
        <v>360</v>
      </c>
      <c r="J14" s="33"/>
    </row>
    <row r="15" spans="1:11" x14ac:dyDescent="0.25">
      <c r="A15" s="33"/>
      <c r="B15" s="33" t="s">
        <v>1339</v>
      </c>
      <c r="C15" s="33"/>
      <c r="D15" s="54" t="s">
        <v>1330</v>
      </c>
      <c r="E15" s="58" t="s">
        <v>448</v>
      </c>
      <c r="F15" s="44"/>
      <c r="G15" s="44"/>
      <c r="H15" s="43">
        <f>F15-G15</f>
        <v>0</v>
      </c>
      <c r="J15" s="33"/>
    </row>
    <row r="16" spans="1:11" x14ac:dyDescent="0.25">
      <c r="A16" s="33"/>
      <c r="B16" s="33" t="s">
        <v>1340</v>
      </c>
      <c r="C16" s="33"/>
      <c r="D16" s="54" t="s">
        <v>1331</v>
      </c>
      <c r="E16" s="58" t="s">
        <v>449</v>
      </c>
      <c r="F16" s="44"/>
      <c r="G16" s="44"/>
      <c r="H16" s="43">
        <f>F16-G16</f>
        <v>0</v>
      </c>
      <c r="J16" s="33"/>
    </row>
    <row r="17" spans="1:10" x14ac:dyDescent="0.25">
      <c r="A17" s="33"/>
      <c r="B17" s="33" t="s">
        <v>1341</v>
      </c>
      <c r="C17" s="33"/>
      <c r="D17" s="53" t="s">
        <v>1332</v>
      </c>
      <c r="E17" s="58" t="s">
        <v>450</v>
      </c>
      <c r="F17" s="44"/>
      <c r="G17" s="44"/>
      <c r="H17" s="43">
        <f>F17-G17</f>
        <v>0</v>
      </c>
      <c r="J17" s="33"/>
    </row>
    <row r="18" spans="1:10" x14ac:dyDescent="0.25">
      <c r="A18" s="33"/>
      <c r="B18" s="33" t="s">
        <v>1342</v>
      </c>
      <c r="C18" s="33"/>
      <c r="D18" s="53" t="s">
        <v>806</v>
      </c>
      <c r="E18" s="58" t="s">
        <v>451</v>
      </c>
      <c r="F18" s="44"/>
      <c r="G18" s="44"/>
      <c r="H18" s="43">
        <f>F18-G18</f>
        <v>0</v>
      </c>
      <c r="J18" s="33"/>
    </row>
    <row r="19" spans="1:10" x14ac:dyDescent="0.25">
      <c r="A19" s="33"/>
      <c r="B19" s="33" t="s">
        <v>1343</v>
      </c>
      <c r="C19" s="33"/>
      <c r="D19" s="94" t="s">
        <v>1333</v>
      </c>
      <c r="E19" s="58" t="s">
        <v>452</v>
      </c>
      <c r="F19" s="43">
        <f>SUM(F15:F18)</f>
        <v>0</v>
      </c>
      <c r="G19" s="43">
        <f>SUM(G15:G18)</f>
        <v>0</v>
      </c>
      <c r="H19" s="43">
        <f>SUM(H15:H18)</f>
        <v>0</v>
      </c>
      <c r="J19" s="33"/>
    </row>
    <row r="20" spans="1:10" ht="64.5" customHeight="1" x14ac:dyDescent="0.25">
      <c r="A20" s="33"/>
      <c r="B20" s="33" t="s">
        <v>1344</v>
      </c>
      <c r="C20" s="33"/>
      <c r="D20" s="53" t="s">
        <v>1334</v>
      </c>
      <c r="E20" s="58" t="s">
        <v>453</v>
      </c>
      <c r="F20" s="44"/>
      <c r="G20" s="44"/>
      <c r="H20" s="43">
        <f>F20-G20</f>
        <v>0</v>
      </c>
      <c r="J20" s="33"/>
    </row>
    <row r="21" spans="1:10" x14ac:dyDescent="0.25">
      <c r="A21" s="33"/>
      <c r="B21" s="33"/>
      <c r="C21" s="33" t="s">
        <v>360</v>
      </c>
      <c r="J21" s="33"/>
    </row>
    <row r="22" spans="1:10" x14ac:dyDescent="0.25">
      <c r="A22" s="33"/>
      <c r="B22" s="33"/>
      <c r="C22" s="33" t="s">
        <v>363</v>
      </c>
      <c r="D22" s="33"/>
      <c r="E22" s="33"/>
      <c r="F22" s="33"/>
      <c r="G22" s="33"/>
      <c r="H22" s="33"/>
      <c r="I22" s="33"/>
      <c r="J22" s="33" t="s">
        <v>364</v>
      </c>
    </row>
  </sheetData>
  <mergeCells count="5">
    <mergeCell ref="E12:E13"/>
    <mergeCell ref="D12:D13"/>
    <mergeCell ref="D11:H11"/>
    <mergeCell ref="E1:K1"/>
    <mergeCell ref="D4:G4"/>
  </mergeCells>
  <dataValidations count="1">
    <dataValidation type="decimal" allowBlank="1" showInputMessage="1" showErrorMessage="1" errorTitle="Input Error" error="Please enter a non-negative value between 0 and 999999999999999" sqref="F15:H20">
      <formula1>0</formula1>
      <formula2>999999999999999</formula2>
    </dataValidation>
  </dataValidation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dimension ref="A1:P28"/>
  <sheetViews>
    <sheetView showGridLines="0" topLeftCell="D1" workbookViewId="0">
      <selection sqref="A1:C1048576"/>
    </sheetView>
  </sheetViews>
  <sheetFormatPr defaultRowHeight="15" x14ac:dyDescent="0.25"/>
  <cols>
    <col min="1" max="3" width="0" hidden="1" customWidth="1"/>
    <col min="4" max="14" width="20.7109375" customWidth="1"/>
  </cols>
  <sheetData>
    <row r="1" spans="1:16" ht="35.1" customHeight="1" x14ac:dyDescent="0.25">
      <c r="A1" s="4" t="s">
        <v>1345</v>
      </c>
      <c r="E1" s="102" t="s">
        <v>2116</v>
      </c>
      <c r="F1" s="103"/>
      <c r="G1" s="103"/>
      <c r="H1" s="103"/>
      <c r="I1" s="103"/>
      <c r="J1" s="103"/>
      <c r="K1" s="103"/>
    </row>
    <row r="4" spans="1:16" ht="18.75" x14ac:dyDescent="0.25">
      <c r="D4" s="112" t="s">
        <v>2162</v>
      </c>
      <c r="E4" s="113"/>
      <c r="F4" s="113"/>
      <c r="G4" s="113"/>
      <c r="H4" s="114"/>
    </row>
    <row r="6" spans="1:16" s="13" customFormat="1" x14ac:dyDescent="0.25"/>
    <row r="7" spans="1:16" s="13" customFormat="1" x14ac:dyDescent="0.25">
      <c r="A7" s="35"/>
      <c r="B7" s="35" t="b">
        <v>0</v>
      </c>
      <c r="C7" s="35" t="s">
        <v>1681</v>
      </c>
      <c r="D7" s="35"/>
      <c r="E7" s="35"/>
      <c r="F7" s="35"/>
      <c r="G7" s="35"/>
      <c r="H7" s="35"/>
      <c r="I7" s="35"/>
      <c r="J7" s="35"/>
      <c r="K7" s="35"/>
      <c r="L7" s="35"/>
      <c r="M7" s="35"/>
      <c r="N7" s="35"/>
      <c r="O7" s="35"/>
      <c r="P7" s="35"/>
    </row>
    <row r="8" spans="1:16" s="13" customFormat="1" hidden="1" x14ac:dyDescent="0.25">
      <c r="A8" s="35"/>
      <c r="B8" s="35"/>
      <c r="C8" s="35"/>
      <c r="D8" s="35"/>
      <c r="E8" s="35"/>
      <c r="F8" s="35"/>
      <c r="G8" s="35" t="s">
        <v>1694</v>
      </c>
      <c r="H8" s="35" t="s">
        <v>1695</v>
      </c>
      <c r="I8" s="35" t="s">
        <v>1696</v>
      </c>
      <c r="J8" s="35" t="s">
        <v>1697</v>
      </c>
      <c r="K8" s="35" t="s">
        <v>1698</v>
      </c>
      <c r="L8" s="35" t="s">
        <v>1699</v>
      </c>
      <c r="M8" s="35" t="s">
        <v>1700</v>
      </c>
      <c r="N8" s="35" t="s">
        <v>1471</v>
      </c>
      <c r="O8" s="35"/>
      <c r="P8" s="35"/>
    </row>
    <row r="9" spans="1:16" s="13" customFormat="1" hidden="1" x14ac:dyDescent="0.25">
      <c r="A9" s="35"/>
      <c r="B9" s="35"/>
      <c r="C9" s="35"/>
      <c r="D9" s="35" t="s">
        <v>1293</v>
      </c>
      <c r="E9" s="35" t="s">
        <v>1691</v>
      </c>
      <c r="F9" s="35" t="s">
        <v>1687</v>
      </c>
      <c r="G9" s="35"/>
      <c r="H9" s="35"/>
      <c r="I9" s="35"/>
      <c r="J9" s="35"/>
      <c r="K9" s="35"/>
      <c r="L9" s="35"/>
      <c r="M9" s="35"/>
      <c r="N9" s="35"/>
      <c r="O9" s="35"/>
      <c r="P9" s="35"/>
    </row>
    <row r="10" spans="1:16" s="13" customFormat="1" hidden="1" x14ac:dyDescent="0.25">
      <c r="A10" s="35"/>
      <c r="B10" s="35"/>
      <c r="C10" s="35" t="s">
        <v>361</v>
      </c>
      <c r="D10" s="35" t="s">
        <v>749</v>
      </c>
      <c r="E10" s="35" t="s">
        <v>1353</v>
      </c>
      <c r="F10" s="35" t="s">
        <v>1353</v>
      </c>
      <c r="G10" s="35"/>
      <c r="H10" s="35"/>
      <c r="I10" s="35"/>
      <c r="J10" s="35"/>
      <c r="K10" s="35"/>
      <c r="L10" s="35"/>
      <c r="M10" s="35"/>
      <c r="N10" s="35"/>
      <c r="O10" s="35" t="s">
        <v>360</v>
      </c>
      <c r="P10" s="35" t="s">
        <v>362</v>
      </c>
    </row>
    <row r="11" spans="1:16" s="13" customFormat="1" x14ac:dyDescent="0.25">
      <c r="A11" s="35"/>
      <c r="B11" s="35"/>
      <c r="C11" s="35" t="s">
        <v>366</v>
      </c>
      <c r="D11" s="138" t="s">
        <v>2069</v>
      </c>
      <c r="E11" s="139"/>
      <c r="F11" s="139"/>
      <c r="G11" s="139"/>
      <c r="H11" s="139"/>
      <c r="I11" s="139"/>
      <c r="J11" s="139"/>
      <c r="K11" s="139"/>
      <c r="L11" s="139"/>
      <c r="M11" s="139"/>
      <c r="N11" s="140"/>
      <c r="P11" s="35"/>
    </row>
    <row r="12" spans="1:16" s="13" customFormat="1" ht="30" x14ac:dyDescent="0.25">
      <c r="A12" s="35"/>
      <c r="B12" s="35"/>
      <c r="C12" s="37" t="s">
        <v>365</v>
      </c>
      <c r="D12" s="104" t="s">
        <v>1393</v>
      </c>
      <c r="E12" s="104" t="s">
        <v>1693</v>
      </c>
      <c r="F12" s="104" t="s">
        <v>1690</v>
      </c>
      <c r="G12" s="56" t="s">
        <v>1682</v>
      </c>
      <c r="H12" s="56" t="s">
        <v>1683</v>
      </c>
      <c r="I12" s="56" t="s">
        <v>1684</v>
      </c>
      <c r="J12" s="56" t="s">
        <v>1685</v>
      </c>
      <c r="K12" s="56" t="s">
        <v>1686</v>
      </c>
      <c r="L12" s="56" t="s">
        <v>1960</v>
      </c>
      <c r="M12" s="90" t="s">
        <v>2152</v>
      </c>
      <c r="N12" s="56" t="s">
        <v>900</v>
      </c>
      <c r="P12" s="35"/>
    </row>
    <row r="13" spans="1:16" s="13" customFormat="1" x14ac:dyDescent="0.25">
      <c r="A13" s="35" t="s">
        <v>405</v>
      </c>
      <c r="B13" s="35"/>
      <c r="C13" s="37" t="s">
        <v>365</v>
      </c>
      <c r="D13" s="105"/>
      <c r="E13" s="105"/>
      <c r="F13" s="105"/>
      <c r="G13" s="56" t="s">
        <v>403</v>
      </c>
      <c r="H13" s="56" t="s">
        <v>715</v>
      </c>
      <c r="I13" s="56" t="s">
        <v>716</v>
      </c>
      <c r="J13" s="56" t="s">
        <v>744</v>
      </c>
      <c r="K13" s="56" t="s">
        <v>745</v>
      </c>
      <c r="L13" s="56" t="s">
        <v>746</v>
      </c>
      <c r="M13" s="56" t="s">
        <v>753</v>
      </c>
      <c r="N13" s="56" t="s">
        <v>754</v>
      </c>
      <c r="P13" s="35"/>
    </row>
    <row r="14" spans="1:16" s="13" customFormat="1" x14ac:dyDescent="0.25">
      <c r="A14" s="35"/>
      <c r="B14" s="35"/>
      <c r="C14" s="35" t="s">
        <v>360</v>
      </c>
      <c r="P14" s="35"/>
    </row>
    <row r="15" spans="1:16" x14ac:dyDescent="0.25">
      <c r="A15" s="33"/>
      <c r="B15" s="33"/>
      <c r="C15" s="34"/>
      <c r="D15" s="26"/>
      <c r="E15" s="76"/>
      <c r="F15" s="76"/>
      <c r="G15" s="44"/>
      <c r="H15" s="77"/>
      <c r="I15" s="44"/>
      <c r="J15" s="38"/>
      <c r="K15" s="75"/>
      <c r="L15" s="75"/>
      <c r="M15" s="38"/>
      <c r="N15" s="41"/>
      <c r="P15" s="33"/>
    </row>
    <row r="16" spans="1:16" ht="47.25" customHeight="1" x14ac:dyDescent="0.25">
      <c r="A16" s="33"/>
      <c r="B16" s="33"/>
      <c r="C16" s="33" t="s">
        <v>360</v>
      </c>
      <c r="D16" s="109" t="s">
        <v>1959</v>
      </c>
      <c r="E16" s="110"/>
      <c r="F16" s="110"/>
      <c r="G16" s="110"/>
      <c r="H16" s="110"/>
      <c r="I16" s="110"/>
      <c r="J16" s="110"/>
      <c r="K16" s="110"/>
      <c r="L16" s="110"/>
      <c r="M16" s="110"/>
      <c r="N16" s="111"/>
      <c r="P16" s="33"/>
    </row>
    <row r="17" spans="1:16" x14ac:dyDescent="0.25">
      <c r="A17" s="33"/>
      <c r="B17" s="33"/>
      <c r="C17" s="33" t="s">
        <v>363</v>
      </c>
      <c r="D17" s="33"/>
      <c r="E17" s="33"/>
      <c r="F17" s="33"/>
      <c r="G17" s="33"/>
      <c r="H17" s="33"/>
      <c r="I17" s="33"/>
      <c r="J17" s="33"/>
      <c r="K17" s="33"/>
      <c r="L17" s="33"/>
      <c r="M17" s="33"/>
      <c r="N17" s="33"/>
      <c r="O17" s="33"/>
      <c r="P17" s="33" t="s">
        <v>364</v>
      </c>
    </row>
    <row r="28" spans="1:16" x14ac:dyDescent="0.25">
      <c r="F28" s="30"/>
    </row>
  </sheetData>
  <mergeCells count="7">
    <mergeCell ref="D16:N16"/>
    <mergeCell ref="E1:K1"/>
    <mergeCell ref="F12:F13"/>
    <mergeCell ref="E12:E13"/>
    <mergeCell ref="D12:D13"/>
    <mergeCell ref="D11:N11"/>
    <mergeCell ref="D4:H4"/>
  </mergeCells>
  <dataValidations count="1">
    <dataValidation type="decimal" allowBlank="1" showInputMessage="1" showErrorMessage="1" errorTitle="Input Error" error="Please enter a non-negative value between 0 and 999999999999999" sqref="G15 I15">
      <formula1>0</formula1>
      <formula2>999999999999999</formula2>
    </dataValidation>
  </dataValidations>
  <pageMargins left="0.7" right="0.7" top="0.75" bottom="0.75" header="0.3" footer="0.3"/>
  <pageSetup paperSize="9" orientation="portrait" r:id="rId1"/>
  <drawing r:id="rId2"/>
  <legacy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L25"/>
  <sheetViews>
    <sheetView showGridLines="0" topLeftCell="D1" workbookViewId="0">
      <selection sqref="A1:C1048576"/>
    </sheetView>
  </sheetViews>
  <sheetFormatPr defaultRowHeight="15" x14ac:dyDescent="0.25"/>
  <cols>
    <col min="1" max="3" width="0" hidden="1" customWidth="1"/>
    <col min="4" max="4" width="20.7109375" customWidth="1"/>
    <col min="5" max="5" width="20.7109375" style="18" customWidth="1"/>
    <col min="6" max="9" width="20.7109375" customWidth="1"/>
  </cols>
  <sheetData>
    <row r="1" spans="1:12" ht="35.1" customHeight="1" x14ac:dyDescent="0.25">
      <c r="A1" s="4" t="s">
        <v>1348</v>
      </c>
      <c r="E1" s="102" t="s">
        <v>2117</v>
      </c>
      <c r="F1" s="103"/>
      <c r="G1" s="103"/>
      <c r="H1" s="103"/>
      <c r="I1" s="103"/>
      <c r="J1" s="103"/>
      <c r="K1" s="103"/>
    </row>
    <row r="4" spans="1:12" ht="18.75" x14ac:dyDescent="0.25">
      <c r="D4" s="112" t="s">
        <v>2162</v>
      </c>
      <c r="E4" s="113"/>
      <c r="F4" s="113"/>
      <c r="G4" s="113"/>
      <c r="H4" s="114"/>
    </row>
    <row r="5" spans="1:12" s="18" customFormat="1" x14ac:dyDescent="0.25"/>
    <row r="6" spans="1:12" s="18" customFormat="1" x14ac:dyDescent="0.25"/>
    <row r="7" spans="1:12" s="13" customFormat="1" x14ac:dyDescent="0.25">
      <c r="A7" s="35"/>
      <c r="B7" s="35" t="b">
        <v>0</v>
      </c>
      <c r="C7" s="35" t="s">
        <v>1703</v>
      </c>
      <c r="D7" s="35"/>
      <c r="E7" s="35"/>
      <c r="F7" s="35"/>
      <c r="G7" s="35"/>
      <c r="H7" s="35"/>
      <c r="I7" s="35"/>
      <c r="J7" s="35"/>
      <c r="K7" s="35"/>
      <c r="L7" s="27"/>
    </row>
    <row r="8" spans="1:12" s="13" customFormat="1" hidden="1" x14ac:dyDescent="0.25">
      <c r="A8" s="35"/>
      <c r="B8" s="35"/>
      <c r="C8" s="35"/>
      <c r="D8" s="35"/>
      <c r="E8" s="35"/>
      <c r="F8" s="35" t="s">
        <v>1963</v>
      </c>
      <c r="G8" s="35" t="s">
        <v>1478</v>
      </c>
      <c r="H8" s="35" t="s">
        <v>1479</v>
      </c>
      <c r="I8" s="35" t="s">
        <v>1480</v>
      </c>
      <c r="J8" s="35"/>
      <c r="K8" s="35"/>
      <c r="L8" s="27"/>
    </row>
    <row r="9" spans="1:12" s="13" customFormat="1" hidden="1" x14ac:dyDescent="0.25">
      <c r="A9" s="35"/>
      <c r="B9" s="35"/>
      <c r="C9" s="35"/>
      <c r="D9" s="35" t="s">
        <v>1481</v>
      </c>
      <c r="E9" s="35" t="s">
        <v>1482</v>
      </c>
      <c r="F9" s="35"/>
      <c r="G9" s="35"/>
      <c r="H9" s="35"/>
      <c r="I9" s="35"/>
      <c r="J9" s="35"/>
      <c r="K9" s="35"/>
      <c r="L9" s="27"/>
    </row>
    <row r="10" spans="1:12" s="13" customFormat="1" hidden="1" x14ac:dyDescent="0.25">
      <c r="A10" s="35"/>
      <c r="B10" s="35"/>
      <c r="C10" s="35" t="s">
        <v>361</v>
      </c>
      <c r="D10" s="35" t="s">
        <v>749</v>
      </c>
      <c r="E10" s="35" t="s">
        <v>1353</v>
      </c>
      <c r="F10" s="35"/>
      <c r="G10" s="35"/>
      <c r="H10" s="35"/>
      <c r="I10" s="35"/>
      <c r="J10" s="35" t="s">
        <v>360</v>
      </c>
      <c r="K10" s="35" t="s">
        <v>362</v>
      </c>
      <c r="L10" s="27"/>
    </row>
    <row r="11" spans="1:12" s="13" customFormat="1" x14ac:dyDescent="0.25">
      <c r="A11" s="35"/>
      <c r="B11" s="35"/>
      <c r="C11" s="35" t="s">
        <v>366</v>
      </c>
      <c r="D11" s="138" t="s">
        <v>2070</v>
      </c>
      <c r="E11" s="139"/>
      <c r="F11" s="139"/>
      <c r="G11" s="139"/>
      <c r="H11" s="139"/>
      <c r="I11" s="140"/>
      <c r="K11" s="35"/>
      <c r="L11" s="27"/>
    </row>
    <row r="12" spans="1:12" s="13" customFormat="1" ht="30" x14ac:dyDescent="0.25">
      <c r="A12" s="35"/>
      <c r="B12" s="35"/>
      <c r="C12" s="35" t="s">
        <v>365</v>
      </c>
      <c r="D12" s="104" t="s">
        <v>1483</v>
      </c>
      <c r="E12" s="104" t="s">
        <v>1704</v>
      </c>
      <c r="F12" s="63" t="s">
        <v>1962</v>
      </c>
      <c r="G12" s="56" t="s">
        <v>1484</v>
      </c>
      <c r="H12" s="56" t="s">
        <v>1734</v>
      </c>
      <c r="I12" s="56" t="s">
        <v>1485</v>
      </c>
      <c r="K12" s="35"/>
      <c r="L12" s="27"/>
    </row>
    <row r="13" spans="1:12" s="13" customFormat="1" x14ac:dyDescent="0.25">
      <c r="A13" s="35" t="s">
        <v>405</v>
      </c>
      <c r="B13" s="35"/>
      <c r="C13" s="35" t="s">
        <v>365</v>
      </c>
      <c r="D13" s="105"/>
      <c r="E13" s="105"/>
      <c r="F13" s="56" t="s">
        <v>403</v>
      </c>
      <c r="G13" s="56" t="s">
        <v>715</v>
      </c>
      <c r="H13" s="56" t="s">
        <v>716</v>
      </c>
      <c r="I13" s="56" t="s">
        <v>744</v>
      </c>
      <c r="K13" s="35"/>
      <c r="L13" s="27"/>
    </row>
    <row r="14" spans="1:12" s="13" customFormat="1" x14ac:dyDescent="0.25">
      <c r="A14" s="35"/>
      <c r="B14" s="35"/>
      <c r="C14" s="35" t="s">
        <v>360</v>
      </c>
      <c r="F14" s="27"/>
      <c r="K14" s="35"/>
      <c r="L14" s="27"/>
    </row>
    <row r="15" spans="1:12" s="13" customFormat="1" x14ac:dyDescent="0.25">
      <c r="A15" s="35"/>
      <c r="B15" s="35"/>
      <c r="C15" s="37"/>
      <c r="D15" s="82"/>
      <c r="E15" s="76"/>
      <c r="F15" s="46"/>
      <c r="G15" s="84"/>
      <c r="H15" s="44"/>
      <c r="I15" s="50"/>
      <c r="K15" s="35"/>
      <c r="L15" s="27"/>
    </row>
    <row r="16" spans="1:12" s="13" customFormat="1" x14ac:dyDescent="0.25">
      <c r="A16" s="35"/>
      <c r="B16" s="35"/>
      <c r="C16" s="35" t="s">
        <v>360</v>
      </c>
      <c r="D16" s="160" t="s">
        <v>1961</v>
      </c>
      <c r="E16" s="161"/>
      <c r="F16" s="161"/>
      <c r="G16" s="161"/>
      <c r="H16" s="161"/>
      <c r="I16" s="162"/>
      <c r="K16" s="35"/>
      <c r="L16" s="27"/>
    </row>
    <row r="17" spans="1:12" s="13" customFormat="1" x14ac:dyDescent="0.25">
      <c r="A17" s="35"/>
      <c r="B17" s="35"/>
      <c r="C17" s="35" t="s">
        <v>363</v>
      </c>
      <c r="D17" s="35"/>
      <c r="E17" s="35"/>
      <c r="F17" s="35"/>
      <c r="G17" s="35"/>
      <c r="H17" s="35"/>
      <c r="I17" s="35"/>
      <c r="J17" s="35"/>
      <c r="K17" s="35" t="s">
        <v>364</v>
      </c>
      <c r="L17" s="27"/>
    </row>
    <row r="18" spans="1:12" s="13" customFormat="1" x14ac:dyDescent="0.25"/>
    <row r="19" spans="1:12" s="13" customFormat="1" x14ac:dyDescent="0.25"/>
    <row r="20" spans="1:12" s="13" customFormat="1" x14ac:dyDescent="0.25"/>
    <row r="21" spans="1:12" s="13" customFormat="1" x14ac:dyDescent="0.25"/>
    <row r="22" spans="1:12" s="13" customFormat="1" x14ac:dyDescent="0.25"/>
    <row r="23" spans="1:12" s="13" customFormat="1" x14ac:dyDescent="0.25"/>
    <row r="24" spans="1:12" s="13" customFormat="1" x14ac:dyDescent="0.25"/>
    <row r="25" spans="1:12" s="13" customFormat="1" x14ac:dyDescent="0.25"/>
  </sheetData>
  <mergeCells count="6">
    <mergeCell ref="D12:D13"/>
    <mergeCell ref="E12:E13"/>
    <mergeCell ref="D11:I11"/>
    <mergeCell ref="D16:I16"/>
    <mergeCell ref="E1:K1"/>
    <mergeCell ref="D4:H4"/>
  </mergeCells>
  <dataValidations count="1">
    <dataValidation type="decimal" allowBlank="1" showInputMessage="1" showErrorMessage="1" errorTitle="Input Error" error="Please enter a non-negative value between 0 and 999999999999999" sqref="G15:I15">
      <formula1>0</formula1>
      <formula2>999999999999999</formula2>
    </dataValidation>
  </dataValidation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4"/>
  <dimension ref="A1:N17"/>
  <sheetViews>
    <sheetView showGridLines="0" topLeftCell="D1" workbookViewId="0">
      <selection activeCell="G15" sqref="G15"/>
    </sheetView>
  </sheetViews>
  <sheetFormatPr defaultRowHeight="15" x14ac:dyDescent="0.25"/>
  <cols>
    <col min="1" max="3" width="0" hidden="1" customWidth="1"/>
    <col min="4" max="11" width="20.7109375" customWidth="1"/>
  </cols>
  <sheetData>
    <row r="1" spans="1:14" ht="35.1" customHeight="1" x14ac:dyDescent="0.25">
      <c r="A1" s="4" t="s">
        <v>1349</v>
      </c>
      <c r="E1" s="102" t="s">
        <v>2118</v>
      </c>
      <c r="F1" s="103"/>
      <c r="G1" s="103"/>
      <c r="H1" s="103"/>
      <c r="I1" s="103"/>
      <c r="J1" s="103"/>
      <c r="K1" s="103"/>
    </row>
    <row r="4" spans="1:14" ht="18.75" x14ac:dyDescent="0.25">
      <c r="D4" s="112" t="s">
        <v>2162</v>
      </c>
      <c r="E4" s="113"/>
      <c r="F4" s="113"/>
      <c r="G4" s="113"/>
      <c r="H4" s="114"/>
    </row>
    <row r="6" spans="1:14" ht="17.25" customHeight="1" x14ac:dyDescent="0.25"/>
    <row r="7" spans="1:14" x14ac:dyDescent="0.25">
      <c r="A7" s="33"/>
      <c r="B7" s="33"/>
      <c r="C7" s="33" t="s">
        <v>1350</v>
      </c>
      <c r="D7" s="33"/>
      <c r="E7" s="33"/>
      <c r="F7" s="33"/>
      <c r="G7" s="33"/>
      <c r="H7" s="33"/>
      <c r="I7" s="33"/>
      <c r="J7" s="33"/>
      <c r="K7" s="33"/>
      <c r="L7" s="33"/>
      <c r="M7" s="33"/>
      <c r="N7" s="24"/>
    </row>
    <row r="8" spans="1:14" hidden="1" x14ac:dyDescent="0.25">
      <c r="A8" s="33"/>
      <c r="B8" s="33"/>
      <c r="C8" s="33"/>
      <c r="D8" s="33"/>
      <c r="E8" s="33"/>
      <c r="F8" s="33"/>
      <c r="G8" s="33" t="s">
        <v>2034</v>
      </c>
      <c r="H8" s="35" t="s">
        <v>1963</v>
      </c>
      <c r="I8" s="33" t="s">
        <v>1486</v>
      </c>
      <c r="J8" s="33" t="s">
        <v>1487</v>
      </c>
      <c r="K8" s="33" t="s">
        <v>1488</v>
      </c>
      <c r="L8" s="33"/>
      <c r="M8" s="33"/>
      <c r="N8" s="24"/>
    </row>
    <row r="9" spans="1:14" hidden="1" x14ac:dyDescent="0.25">
      <c r="A9" s="33"/>
      <c r="B9" s="33"/>
      <c r="C9" s="33"/>
      <c r="D9" s="33" t="s">
        <v>1293</v>
      </c>
      <c r="E9" s="33" t="s">
        <v>1489</v>
      </c>
      <c r="F9" s="33" t="s">
        <v>1490</v>
      </c>
      <c r="G9" s="33"/>
      <c r="H9" s="33"/>
      <c r="I9" s="33"/>
      <c r="J9" s="33"/>
      <c r="K9" s="33"/>
      <c r="L9" s="33"/>
      <c r="M9" s="33"/>
      <c r="N9" s="24"/>
    </row>
    <row r="10" spans="1:14" hidden="1" x14ac:dyDescent="0.25">
      <c r="A10" s="33"/>
      <c r="B10" s="33"/>
      <c r="C10" s="33" t="s">
        <v>361</v>
      </c>
      <c r="D10" s="33" t="s">
        <v>749</v>
      </c>
      <c r="E10" s="33" t="s">
        <v>749</v>
      </c>
      <c r="F10" s="33" t="s">
        <v>749</v>
      </c>
      <c r="G10" s="33"/>
      <c r="H10" s="33"/>
      <c r="I10" s="33"/>
      <c r="J10" s="33"/>
      <c r="K10" s="33"/>
      <c r="L10" s="33" t="s">
        <v>360</v>
      </c>
      <c r="M10" s="33" t="s">
        <v>362</v>
      </c>
      <c r="N10" s="24"/>
    </row>
    <row r="11" spans="1:14" s="18" customFormat="1" x14ac:dyDescent="0.25">
      <c r="A11" s="33"/>
      <c r="B11" s="33"/>
      <c r="C11" s="33" t="s">
        <v>366</v>
      </c>
      <c r="D11" s="106" t="s">
        <v>2071</v>
      </c>
      <c r="E11" s="107"/>
      <c r="F11" s="107"/>
      <c r="G11" s="107"/>
      <c r="H11" s="107"/>
      <c r="I11" s="107"/>
      <c r="J11" s="107"/>
      <c r="K11" s="108"/>
      <c r="M11" s="33"/>
      <c r="N11" s="24"/>
    </row>
    <row r="12" spans="1:14" ht="75" x14ac:dyDescent="0.25">
      <c r="A12" s="33"/>
      <c r="B12" s="33"/>
      <c r="C12" s="33" t="s">
        <v>365</v>
      </c>
      <c r="D12" s="134" t="s">
        <v>1393</v>
      </c>
      <c r="E12" s="134" t="s">
        <v>1483</v>
      </c>
      <c r="F12" s="134" t="s">
        <v>1491</v>
      </c>
      <c r="G12" s="89" t="s">
        <v>2144</v>
      </c>
      <c r="H12" s="56" t="s">
        <v>1985</v>
      </c>
      <c r="I12" s="56" t="s">
        <v>1492</v>
      </c>
      <c r="J12" s="56" t="s">
        <v>1493</v>
      </c>
      <c r="K12" s="56" t="s">
        <v>1987</v>
      </c>
      <c r="M12" s="33"/>
      <c r="N12" s="24"/>
    </row>
    <row r="13" spans="1:14" x14ac:dyDescent="0.25">
      <c r="A13" s="33" t="s">
        <v>405</v>
      </c>
      <c r="B13" s="33"/>
      <c r="C13" s="33" t="s">
        <v>365</v>
      </c>
      <c r="D13" s="134"/>
      <c r="E13" s="134"/>
      <c r="F13" s="134"/>
      <c r="G13" s="56" t="s">
        <v>403</v>
      </c>
      <c r="H13" s="56" t="s">
        <v>715</v>
      </c>
      <c r="I13" s="56" t="s">
        <v>716</v>
      </c>
      <c r="J13" s="56" t="s">
        <v>744</v>
      </c>
      <c r="K13" s="56" t="s">
        <v>745</v>
      </c>
      <c r="M13" s="33"/>
      <c r="N13" s="24"/>
    </row>
    <row r="14" spans="1:14" x14ac:dyDescent="0.25">
      <c r="A14" s="33"/>
      <c r="B14" s="33"/>
      <c r="C14" s="33" t="s">
        <v>360</v>
      </c>
      <c r="E14" s="18"/>
      <c r="F14" s="18"/>
      <c r="G14" s="24"/>
      <c r="H14" s="30"/>
      <c r="J14" s="18"/>
      <c r="K14" s="18"/>
      <c r="M14" s="33"/>
      <c r="N14" s="24"/>
    </row>
    <row r="15" spans="1:14" x14ac:dyDescent="0.25">
      <c r="A15" s="33"/>
      <c r="B15" s="33"/>
      <c r="C15" s="34"/>
      <c r="D15" s="26"/>
      <c r="E15" s="83"/>
      <c r="F15" s="79"/>
      <c r="G15" s="46"/>
      <c r="H15" s="46"/>
      <c r="I15" s="38"/>
      <c r="J15" s="46"/>
      <c r="K15" s="46"/>
      <c r="M15" s="33"/>
      <c r="N15" s="24"/>
    </row>
    <row r="16" spans="1:14" x14ac:dyDescent="0.25">
      <c r="A16" s="33"/>
      <c r="B16" s="33"/>
      <c r="C16" s="33" t="s">
        <v>360</v>
      </c>
      <c r="D16" s="163"/>
      <c r="E16" s="163"/>
      <c r="F16" s="163"/>
      <c r="G16" s="163"/>
      <c r="H16" s="163"/>
      <c r="I16" s="163"/>
      <c r="J16" s="163"/>
      <c r="K16" s="163"/>
      <c r="M16" s="33"/>
      <c r="N16" s="24"/>
    </row>
    <row r="17" spans="1:14" x14ac:dyDescent="0.25">
      <c r="A17" s="33"/>
      <c r="B17" s="33"/>
      <c r="C17" s="33" t="s">
        <v>363</v>
      </c>
      <c r="D17" s="33"/>
      <c r="E17" s="33"/>
      <c r="F17" s="33"/>
      <c r="G17" s="33"/>
      <c r="H17" s="33"/>
      <c r="I17" s="33"/>
      <c r="J17" s="33"/>
      <c r="K17" s="33"/>
      <c r="L17" s="33"/>
      <c r="M17" s="33" t="s">
        <v>364</v>
      </c>
      <c r="N17" s="24"/>
    </row>
  </sheetData>
  <mergeCells count="7">
    <mergeCell ref="E1:K1"/>
    <mergeCell ref="D12:D13"/>
    <mergeCell ref="F12:F13"/>
    <mergeCell ref="E12:E13"/>
    <mergeCell ref="D16:K16"/>
    <mergeCell ref="D11:K11"/>
    <mergeCell ref="D4:H4"/>
  </mergeCells>
  <pageMargins left="0.7" right="0.7" top="0.75" bottom="0.75" header="0.3" footer="0.3"/>
  <drawing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5"/>
  <dimension ref="A1:T17"/>
  <sheetViews>
    <sheetView showGridLines="0" topLeftCell="D1" workbookViewId="0">
      <selection sqref="A1:C1048576"/>
    </sheetView>
  </sheetViews>
  <sheetFormatPr defaultRowHeight="15" x14ac:dyDescent="0.25"/>
  <cols>
    <col min="1" max="3" width="0" hidden="1" customWidth="1"/>
    <col min="4" max="18" width="20.7109375" customWidth="1"/>
  </cols>
  <sheetData>
    <row r="1" spans="1:20" ht="35.1" customHeight="1" x14ac:dyDescent="0.25">
      <c r="A1" s="4" t="s">
        <v>1351</v>
      </c>
      <c r="E1" s="102" t="s">
        <v>2119</v>
      </c>
      <c r="F1" s="103"/>
      <c r="G1" s="103"/>
      <c r="H1" s="103"/>
      <c r="I1" s="103"/>
      <c r="J1" s="103"/>
      <c r="K1" s="103"/>
    </row>
    <row r="4" spans="1:20" ht="18.75" x14ac:dyDescent="0.25">
      <c r="D4" s="112" t="s">
        <v>2162</v>
      </c>
      <c r="E4" s="113"/>
      <c r="F4" s="113"/>
      <c r="G4" s="113"/>
      <c r="H4" s="114"/>
    </row>
    <row r="7" spans="1:20" x14ac:dyDescent="0.25">
      <c r="A7" s="33"/>
      <c r="B7" s="33"/>
      <c r="C7" s="33" t="s">
        <v>1352</v>
      </c>
      <c r="D7" s="33"/>
      <c r="E7" s="33"/>
      <c r="F7" s="33"/>
      <c r="G7" s="33"/>
      <c r="H7" s="33"/>
      <c r="I7" s="33"/>
      <c r="J7" s="33"/>
      <c r="K7" s="33"/>
      <c r="L7" s="33"/>
      <c r="M7" s="33"/>
      <c r="N7" s="33"/>
      <c r="O7" s="33"/>
      <c r="P7" s="33"/>
      <c r="Q7" s="33"/>
      <c r="R7" s="33"/>
      <c r="S7" s="33"/>
      <c r="T7" s="24"/>
    </row>
    <row r="8" spans="1:20" hidden="1" x14ac:dyDescent="0.25">
      <c r="A8" s="33"/>
      <c r="B8" s="33"/>
      <c r="C8" s="33"/>
      <c r="D8" s="33"/>
      <c r="E8" s="33"/>
      <c r="F8" s="33" t="s">
        <v>1963</v>
      </c>
      <c r="G8" s="33" t="s">
        <v>1714</v>
      </c>
      <c r="H8" s="33" t="s">
        <v>1715</v>
      </c>
      <c r="I8" s="33" t="s">
        <v>1695</v>
      </c>
      <c r="J8" s="33" t="s">
        <v>1716</v>
      </c>
      <c r="K8" s="33" t="s">
        <v>1295</v>
      </c>
      <c r="L8" s="33" t="s">
        <v>1825</v>
      </c>
      <c r="M8" s="33" t="s">
        <v>467</v>
      </c>
      <c r="N8" s="33" t="s">
        <v>1717</v>
      </c>
      <c r="O8" s="33" t="s">
        <v>1718</v>
      </c>
      <c r="P8" s="33" t="s">
        <v>1719</v>
      </c>
      <c r="Q8" s="33" t="s">
        <v>1720</v>
      </c>
      <c r="R8" s="33"/>
      <c r="S8" s="33"/>
      <c r="T8" s="24"/>
    </row>
    <row r="9" spans="1:20" hidden="1" x14ac:dyDescent="0.25">
      <c r="A9" s="33"/>
      <c r="B9" s="33"/>
      <c r="C9" s="33"/>
      <c r="D9" s="33" t="s">
        <v>1293</v>
      </c>
      <c r="E9" s="33" t="s">
        <v>1346</v>
      </c>
      <c r="F9" s="33" t="s">
        <v>1721</v>
      </c>
      <c r="G9" s="33" t="s">
        <v>1721</v>
      </c>
      <c r="H9" s="33" t="s">
        <v>1721</v>
      </c>
      <c r="I9" s="33" t="s">
        <v>1721</v>
      </c>
      <c r="J9" s="33" t="s">
        <v>1721</v>
      </c>
      <c r="K9" s="33" t="s">
        <v>1721</v>
      </c>
      <c r="L9" s="33" t="s">
        <v>1721</v>
      </c>
      <c r="M9" s="33" t="s">
        <v>1721</v>
      </c>
      <c r="N9" s="33" t="s">
        <v>1721</v>
      </c>
      <c r="O9" s="33" t="s">
        <v>1721</v>
      </c>
      <c r="P9" s="33" t="s">
        <v>1721</v>
      </c>
      <c r="Q9" s="33" t="s">
        <v>1721</v>
      </c>
      <c r="R9" s="33"/>
      <c r="S9" s="33"/>
      <c r="T9" s="24"/>
    </row>
    <row r="10" spans="1:20" hidden="1" x14ac:dyDescent="0.25">
      <c r="A10" s="33"/>
      <c r="B10" s="33"/>
      <c r="C10" s="33" t="s">
        <v>361</v>
      </c>
      <c r="D10" s="33" t="s">
        <v>749</v>
      </c>
      <c r="E10" s="33" t="s">
        <v>749</v>
      </c>
      <c r="F10" s="33"/>
      <c r="G10" s="33"/>
      <c r="H10" s="33"/>
      <c r="I10" s="33"/>
      <c r="J10" s="33"/>
      <c r="K10" s="33"/>
      <c r="L10" s="33"/>
      <c r="M10" s="33"/>
      <c r="N10" s="33"/>
      <c r="O10" s="33"/>
      <c r="P10" s="33"/>
      <c r="Q10" s="33"/>
      <c r="R10" s="33" t="s">
        <v>360</v>
      </c>
      <c r="S10" s="33" t="s">
        <v>362</v>
      </c>
      <c r="T10" s="24"/>
    </row>
    <row r="11" spans="1:20" x14ac:dyDescent="0.25">
      <c r="A11" s="33"/>
      <c r="B11" s="33"/>
      <c r="C11" s="33" t="s">
        <v>366</v>
      </c>
      <c r="D11" s="106" t="s">
        <v>2072</v>
      </c>
      <c r="E11" s="107"/>
      <c r="F11" s="107"/>
      <c r="G11" s="107"/>
      <c r="H11" s="107"/>
      <c r="I11" s="107"/>
      <c r="J11" s="107"/>
      <c r="K11" s="107"/>
      <c r="L11" s="107"/>
      <c r="M11" s="107"/>
      <c r="N11" s="107"/>
      <c r="O11" s="107"/>
      <c r="P11" s="107"/>
      <c r="Q11" s="108"/>
      <c r="S11" s="33"/>
      <c r="T11" s="24"/>
    </row>
    <row r="12" spans="1:20" ht="45" x14ac:dyDescent="0.25">
      <c r="A12" s="33"/>
      <c r="B12" s="33"/>
      <c r="C12" s="34" t="s">
        <v>365</v>
      </c>
      <c r="D12" s="134" t="s">
        <v>1393</v>
      </c>
      <c r="E12" s="134" t="s">
        <v>1965</v>
      </c>
      <c r="F12" s="56" t="s">
        <v>1985</v>
      </c>
      <c r="G12" s="56" t="s">
        <v>1705</v>
      </c>
      <c r="H12" s="56" t="s">
        <v>1706</v>
      </c>
      <c r="I12" s="56" t="s">
        <v>1707</v>
      </c>
      <c r="J12" s="56" t="s">
        <v>1708</v>
      </c>
      <c r="K12" s="56" t="s">
        <v>1964</v>
      </c>
      <c r="L12" s="56" t="s">
        <v>1709</v>
      </c>
      <c r="M12" s="56" t="s">
        <v>1737</v>
      </c>
      <c r="N12" s="56" t="s">
        <v>1710</v>
      </c>
      <c r="O12" s="56" t="s">
        <v>1711</v>
      </c>
      <c r="P12" s="56" t="s">
        <v>1712</v>
      </c>
      <c r="Q12" s="56" t="s">
        <v>1713</v>
      </c>
      <c r="S12" s="33"/>
      <c r="T12" s="24"/>
    </row>
    <row r="13" spans="1:20" x14ac:dyDescent="0.25">
      <c r="A13" s="33" t="s">
        <v>405</v>
      </c>
      <c r="B13" s="33"/>
      <c r="C13" s="34" t="s">
        <v>365</v>
      </c>
      <c r="D13" s="134"/>
      <c r="E13" s="134"/>
      <c r="F13" s="56" t="s">
        <v>403</v>
      </c>
      <c r="G13" s="56" t="s">
        <v>715</v>
      </c>
      <c r="H13" s="56" t="s">
        <v>716</v>
      </c>
      <c r="I13" s="56" t="s">
        <v>744</v>
      </c>
      <c r="J13" s="56" t="s">
        <v>745</v>
      </c>
      <c r="K13" s="56" t="s">
        <v>746</v>
      </c>
      <c r="L13" s="56" t="s">
        <v>753</v>
      </c>
      <c r="M13" s="56" t="s">
        <v>754</v>
      </c>
      <c r="N13" s="56" t="s">
        <v>755</v>
      </c>
      <c r="O13" s="56" t="s">
        <v>756</v>
      </c>
      <c r="P13" s="56" t="s">
        <v>757</v>
      </c>
      <c r="Q13" s="56" t="s">
        <v>758</v>
      </c>
      <c r="S13" s="33"/>
      <c r="T13" s="24"/>
    </row>
    <row r="14" spans="1:20" x14ac:dyDescent="0.25">
      <c r="A14" s="33"/>
      <c r="B14" s="33"/>
      <c r="C14" s="33" t="s">
        <v>360</v>
      </c>
      <c r="D14" s="18"/>
      <c r="F14" s="24"/>
      <c r="H14" s="18"/>
      <c r="I14" s="18"/>
      <c r="J14" s="18"/>
      <c r="K14" s="18"/>
      <c r="L14" s="18"/>
      <c r="M14" s="18"/>
      <c r="N14" s="18"/>
      <c r="O14" s="18"/>
      <c r="P14" s="18"/>
      <c r="Q14" s="18"/>
      <c r="S14" s="33"/>
      <c r="T14" s="24"/>
    </row>
    <row r="15" spans="1:20" x14ac:dyDescent="0.25">
      <c r="A15" s="33"/>
      <c r="B15" s="33"/>
      <c r="C15" s="34"/>
      <c r="D15" s="26"/>
      <c r="E15" s="82"/>
      <c r="F15" s="46"/>
      <c r="G15" s="44"/>
      <c r="H15" s="46"/>
      <c r="I15" s="78"/>
      <c r="J15" s="79"/>
      <c r="K15" s="79"/>
      <c r="L15" s="51"/>
      <c r="M15" s="45"/>
      <c r="N15" s="80"/>
      <c r="O15" s="78"/>
      <c r="P15" s="80"/>
      <c r="Q15" s="79"/>
      <c r="S15" s="33"/>
      <c r="T15" s="24"/>
    </row>
    <row r="16" spans="1:20" ht="76.5" customHeight="1" x14ac:dyDescent="0.25">
      <c r="A16" s="33"/>
      <c r="B16" s="33"/>
      <c r="C16" s="33" t="s">
        <v>360</v>
      </c>
      <c r="D16" s="109" t="s">
        <v>2146</v>
      </c>
      <c r="E16" s="110"/>
      <c r="F16" s="110"/>
      <c r="G16" s="110"/>
      <c r="H16" s="110"/>
      <c r="I16" s="110"/>
      <c r="J16" s="110"/>
      <c r="K16" s="110"/>
      <c r="L16" s="110"/>
      <c r="M16" s="110"/>
      <c r="N16" s="110"/>
      <c r="O16" s="110"/>
      <c r="P16" s="110"/>
      <c r="Q16" s="111"/>
      <c r="S16" s="33"/>
      <c r="T16" s="24"/>
    </row>
    <row r="17" spans="1:20" x14ac:dyDescent="0.25">
      <c r="A17" s="33"/>
      <c r="B17" s="33"/>
      <c r="C17" s="33" t="s">
        <v>363</v>
      </c>
      <c r="D17" s="33"/>
      <c r="E17" s="33"/>
      <c r="F17" s="33"/>
      <c r="G17" s="33"/>
      <c r="H17" s="33"/>
      <c r="I17" s="33"/>
      <c r="J17" s="33"/>
      <c r="K17" s="33"/>
      <c r="L17" s="33"/>
      <c r="M17" s="33"/>
      <c r="N17" s="33"/>
      <c r="O17" s="33"/>
      <c r="P17" s="33"/>
      <c r="Q17" s="33"/>
      <c r="R17" s="33"/>
      <c r="S17" s="33" t="s">
        <v>364</v>
      </c>
      <c r="T17" s="24"/>
    </row>
  </sheetData>
  <mergeCells count="6">
    <mergeCell ref="E12:E13"/>
    <mergeCell ref="D12:D13"/>
    <mergeCell ref="D16:Q16"/>
    <mergeCell ref="D11:Q11"/>
    <mergeCell ref="E1:K1"/>
    <mergeCell ref="D4:H4"/>
  </mergeCells>
  <dataValidations count="1">
    <dataValidation type="decimal" allowBlank="1" showInputMessage="1" showErrorMessage="1" errorTitle="Input Error" error="Please enter a non-negative value between 0 and 999999999999999" sqref="G15 L15:M15">
      <formula1>0</formula1>
      <formula2>999999999999999</formula2>
    </dataValidation>
  </dataValidations>
  <pageMargins left="0.7" right="0.7" top="0.75" bottom="0.75" header="0.3" footer="0.3"/>
  <drawing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dimension ref="A1:O22"/>
  <sheetViews>
    <sheetView showGridLines="0" topLeftCell="D1" workbookViewId="0">
      <selection sqref="A1:C1048576"/>
    </sheetView>
  </sheetViews>
  <sheetFormatPr defaultRowHeight="15" x14ac:dyDescent="0.25"/>
  <cols>
    <col min="1" max="3" width="0" hidden="1" customWidth="1"/>
    <col min="4" max="12" width="20.7109375" customWidth="1"/>
  </cols>
  <sheetData>
    <row r="1" spans="1:15" ht="35.1" customHeight="1" x14ac:dyDescent="0.25">
      <c r="A1" s="15" t="s">
        <v>1730</v>
      </c>
      <c r="E1" s="102" t="s">
        <v>2120</v>
      </c>
      <c r="F1" s="103"/>
      <c r="G1" s="103"/>
      <c r="H1" s="103"/>
      <c r="I1" s="103"/>
      <c r="J1" s="103"/>
      <c r="K1" s="103"/>
    </row>
    <row r="4" spans="1:15" ht="18.75" x14ac:dyDescent="0.25">
      <c r="D4" s="112" t="s">
        <v>2162</v>
      </c>
      <c r="E4" s="113"/>
      <c r="F4" s="113"/>
      <c r="G4" s="113"/>
      <c r="H4" s="114"/>
    </row>
    <row r="5" spans="1:15" s="18" customFormat="1" x14ac:dyDescent="0.25"/>
    <row r="6" spans="1:15" s="18" customFormat="1" x14ac:dyDescent="0.25"/>
    <row r="7" spans="1:15" x14ac:dyDescent="0.25">
      <c r="A7" s="33"/>
      <c r="B7" s="33" t="b">
        <v>0</v>
      </c>
      <c r="C7" s="33" t="s">
        <v>1722</v>
      </c>
      <c r="D7" s="33"/>
      <c r="E7" s="33"/>
      <c r="F7" s="33"/>
      <c r="G7" s="33"/>
      <c r="H7" s="33"/>
      <c r="I7" s="33"/>
      <c r="J7" s="33"/>
      <c r="K7" s="33"/>
      <c r="L7" s="33"/>
      <c r="M7" s="33"/>
      <c r="N7" s="33"/>
      <c r="O7" s="24"/>
    </row>
    <row r="8" spans="1:15" hidden="1" x14ac:dyDescent="0.25">
      <c r="A8" s="33"/>
      <c r="B8" s="33"/>
      <c r="C8" s="33"/>
      <c r="D8" s="33"/>
      <c r="E8" s="33"/>
      <c r="F8" s="33" t="s">
        <v>2036</v>
      </c>
      <c r="G8" s="33" t="s">
        <v>1963</v>
      </c>
      <c r="H8" s="33" t="s">
        <v>1726</v>
      </c>
      <c r="I8" s="33" t="s">
        <v>1727</v>
      </c>
      <c r="J8" s="33" t="s">
        <v>1295</v>
      </c>
      <c r="K8" s="33" t="s">
        <v>506</v>
      </c>
      <c r="L8" s="33" t="s">
        <v>1728</v>
      </c>
      <c r="M8" s="33"/>
      <c r="N8" s="33"/>
      <c r="O8" s="24"/>
    </row>
    <row r="9" spans="1:15" s="13" customFormat="1" hidden="1" x14ac:dyDescent="0.25">
      <c r="A9" s="35"/>
      <c r="B9" s="35"/>
      <c r="C9" s="35"/>
      <c r="D9" s="35" t="s">
        <v>1293</v>
      </c>
      <c r="E9" s="35" t="s">
        <v>1346</v>
      </c>
      <c r="F9" s="35" t="s">
        <v>1729</v>
      </c>
      <c r="G9" s="35" t="s">
        <v>1729</v>
      </c>
      <c r="H9" s="35" t="s">
        <v>1729</v>
      </c>
      <c r="I9" s="35" t="s">
        <v>1729</v>
      </c>
      <c r="J9" s="35" t="s">
        <v>1729</v>
      </c>
      <c r="K9" s="35" t="s">
        <v>1729</v>
      </c>
      <c r="L9" s="35" t="s">
        <v>1729</v>
      </c>
      <c r="M9" s="35"/>
      <c r="N9" s="35"/>
      <c r="O9" s="27"/>
    </row>
    <row r="10" spans="1:15" s="13" customFormat="1" hidden="1" x14ac:dyDescent="0.25">
      <c r="A10" s="35"/>
      <c r="B10" s="35"/>
      <c r="C10" s="35" t="s">
        <v>361</v>
      </c>
      <c r="D10" s="35" t="s">
        <v>749</v>
      </c>
      <c r="E10" s="35" t="s">
        <v>749</v>
      </c>
      <c r="F10" s="35"/>
      <c r="G10" s="35"/>
      <c r="H10" s="35"/>
      <c r="I10" s="35"/>
      <c r="J10" s="35"/>
      <c r="K10" s="35"/>
      <c r="L10" s="35"/>
      <c r="M10" s="35" t="s">
        <v>360</v>
      </c>
      <c r="N10" s="35" t="s">
        <v>362</v>
      </c>
      <c r="O10" s="27"/>
    </row>
    <row r="11" spans="1:15" s="13" customFormat="1" x14ac:dyDescent="0.25">
      <c r="A11" s="35"/>
      <c r="B11" s="35"/>
      <c r="C11" s="35" t="s">
        <v>366</v>
      </c>
      <c r="D11" s="138" t="s">
        <v>2073</v>
      </c>
      <c r="E11" s="139"/>
      <c r="F11" s="139"/>
      <c r="G11" s="139"/>
      <c r="H11" s="139"/>
      <c r="I11" s="139"/>
      <c r="J11" s="139"/>
      <c r="K11" s="139"/>
      <c r="L11" s="165"/>
      <c r="N11" s="35"/>
      <c r="O11" s="27"/>
    </row>
    <row r="12" spans="1:15" s="13" customFormat="1" ht="75" x14ac:dyDescent="0.25">
      <c r="A12" s="35"/>
      <c r="B12" s="35"/>
      <c r="C12" s="35" t="s">
        <v>365</v>
      </c>
      <c r="D12" s="104" t="s">
        <v>1393</v>
      </c>
      <c r="E12" s="104" t="s">
        <v>1966</v>
      </c>
      <c r="F12" s="56" t="s">
        <v>2035</v>
      </c>
      <c r="G12" s="63" t="s">
        <v>1985</v>
      </c>
      <c r="H12" s="56" t="s">
        <v>1055</v>
      </c>
      <c r="I12" s="56" t="s">
        <v>1723</v>
      </c>
      <c r="J12" s="56" t="s">
        <v>1724</v>
      </c>
      <c r="K12" s="56" t="s">
        <v>1418</v>
      </c>
      <c r="L12" s="56" t="s">
        <v>1725</v>
      </c>
      <c r="N12" s="35"/>
      <c r="O12" s="27"/>
    </row>
    <row r="13" spans="1:15" s="13" customFormat="1" x14ac:dyDescent="0.25">
      <c r="A13" s="35" t="s">
        <v>405</v>
      </c>
      <c r="B13" s="35"/>
      <c r="C13" s="35" t="s">
        <v>365</v>
      </c>
      <c r="D13" s="105"/>
      <c r="E13" s="105"/>
      <c r="F13" s="55" t="s">
        <v>403</v>
      </c>
      <c r="G13" s="56" t="s">
        <v>715</v>
      </c>
      <c r="H13" s="55" t="s">
        <v>716</v>
      </c>
      <c r="I13" s="56" t="s">
        <v>744</v>
      </c>
      <c r="J13" s="55" t="s">
        <v>745</v>
      </c>
      <c r="K13" s="56" t="s">
        <v>746</v>
      </c>
      <c r="L13" s="55" t="s">
        <v>753</v>
      </c>
      <c r="N13" s="35"/>
      <c r="O13" s="27"/>
    </row>
    <row r="14" spans="1:15" s="13" customFormat="1" x14ac:dyDescent="0.25">
      <c r="A14" s="35"/>
      <c r="B14" s="35"/>
      <c r="C14" s="35" t="s">
        <v>360</v>
      </c>
      <c r="F14" s="27"/>
      <c r="G14" s="27"/>
      <c r="N14" s="35"/>
      <c r="O14" s="27"/>
    </row>
    <row r="15" spans="1:15" s="13" customFormat="1" x14ac:dyDescent="0.25">
      <c r="A15" s="35"/>
      <c r="B15" s="35"/>
      <c r="C15" s="37"/>
      <c r="D15" s="26"/>
      <c r="E15" s="82"/>
      <c r="F15" s="46"/>
      <c r="G15" s="38"/>
      <c r="H15" s="44"/>
      <c r="I15" s="75"/>
      <c r="J15" s="75"/>
      <c r="K15" s="44"/>
      <c r="L15" s="81"/>
      <c r="N15" s="35"/>
      <c r="O15" s="27"/>
    </row>
    <row r="16" spans="1:15" s="13" customFormat="1" ht="107.25" customHeight="1" x14ac:dyDescent="0.25">
      <c r="A16" s="35"/>
      <c r="B16" s="35"/>
      <c r="C16" s="35" t="s">
        <v>360</v>
      </c>
      <c r="D16" s="164" t="s">
        <v>2147</v>
      </c>
      <c r="E16" s="161"/>
      <c r="F16" s="161"/>
      <c r="G16" s="161"/>
      <c r="H16" s="161"/>
      <c r="I16" s="161"/>
      <c r="J16" s="161"/>
      <c r="K16" s="161"/>
      <c r="L16" s="162"/>
      <c r="N16" s="35"/>
      <c r="O16" s="27"/>
    </row>
    <row r="17" spans="1:15" s="13" customFormat="1" x14ac:dyDescent="0.25">
      <c r="A17" s="35"/>
      <c r="B17" s="35"/>
      <c r="C17" s="35" t="s">
        <v>363</v>
      </c>
      <c r="D17" s="35"/>
      <c r="E17" s="35"/>
      <c r="F17" s="35"/>
      <c r="G17" s="35"/>
      <c r="H17" s="35"/>
      <c r="I17" s="35"/>
      <c r="J17" s="35"/>
      <c r="K17" s="35"/>
      <c r="L17" s="35"/>
      <c r="M17" s="35"/>
      <c r="N17" s="35" t="s">
        <v>364</v>
      </c>
      <c r="O17" s="27"/>
    </row>
    <row r="18" spans="1:15" s="13" customFormat="1" x14ac:dyDescent="0.25"/>
    <row r="19" spans="1:15" s="13" customFormat="1" x14ac:dyDescent="0.25"/>
    <row r="20" spans="1:15" s="13" customFormat="1" x14ac:dyDescent="0.25"/>
    <row r="21" spans="1:15" s="13" customFormat="1" x14ac:dyDescent="0.25"/>
    <row r="22" spans="1:15" s="13" customFormat="1" x14ac:dyDescent="0.25"/>
  </sheetData>
  <mergeCells count="6">
    <mergeCell ref="E12:E13"/>
    <mergeCell ref="D12:D13"/>
    <mergeCell ref="D16:L16"/>
    <mergeCell ref="D11:L11"/>
    <mergeCell ref="E1:K1"/>
    <mergeCell ref="D4:H4"/>
  </mergeCells>
  <dataValidations count="1">
    <dataValidation type="decimal" allowBlank="1" showInputMessage="1" showErrorMessage="1" errorTitle="Input Error" error="Please enter a non-negative value between 0 and 999999999999999" sqref="H15 K15">
      <formula1>0</formula1>
      <formula2>999999999999999</formula2>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H25" sqref="H25"/>
    </sheetView>
  </sheetViews>
  <sheetFormatPr defaultRowHeight="15" x14ac:dyDescent="0.25"/>
  <sheetData/>
  <sheetProtection password="A44A" sheet="1" objects="1" scenarios="1"/>
  <phoneticPr fontId="3" type="noConversion"/>
  <pageMargins left="0.75" right="0.75" top="1" bottom="1" header="0.5" footer="0.5"/>
  <headerFooter alignWithMargins="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0"/>
  <dimension ref="A1:R16"/>
  <sheetViews>
    <sheetView showGridLines="0" topLeftCell="D1" workbookViewId="0">
      <selection sqref="A1:C1048576"/>
    </sheetView>
  </sheetViews>
  <sheetFormatPr defaultRowHeight="15" x14ac:dyDescent="0.25"/>
  <cols>
    <col min="1" max="3" width="0" hidden="1" customWidth="1"/>
    <col min="4" max="15" width="20.7109375" customWidth="1"/>
  </cols>
  <sheetData>
    <row r="1" spans="1:18" ht="35.1" customHeight="1" x14ac:dyDescent="0.25">
      <c r="A1" s="15" t="s">
        <v>1731</v>
      </c>
      <c r="E1" s="102" t="s">
        <v>2121</v>
      </c>
      <c r="F1" s="103"/>
      <c r="G1" s="103"/>
      <c r="H1" s="103"/>
      <c r="I1" s="103"/>
      <c r="J1" s="103"/>
      <c r="K1" s="103"/>
    </row>
    <row r="3" spans="1:18" ht="18.75" x14ac:dyDescent="0.25">
      <c r="D3" s="112" t="s">
        <v>2162</v>
      </c>
      <c r="E3" s="113"/>
      <c r="F3" s="113"/>
      <c r="G3" s="113"/>
      <c r="H3" s="114"/>
    </row>
    <row r="5" spans="1:18" s="18" customFormat="1" x14ac:dyDescent="0.25"/>
    <row r="6" spans="1:18" x14ac:dyDescent="0.25">
      <c r="A6" s="33"/>
      <c r="B6" s="33" t="b">
        <v>0</v>
      </c>
      <c r="C6" s="33" t="s">
        <v>1732</v>
      </c>
      <c r="D6" s="33"/>
      <c r="E6" s="33"/>
      <c r="F6" s="33"/>
      <c r="G6" s="33"/>
      <c r="H6" s="33"/>
      <c r="I6" s="33"/>
      <c r="J6" s="33"/>
      <c r="K6" s="33"/>
      <c r="L6" s="33"/>
      <c r="M6" s="33"/>
      <c r="N6" s="33"/>
      <c r="O6" s="33"/>
      <c r="P6" s="33"/>
      <c r="Q6" s="33"/>
      <c r="R6" s="24"/>
    </row>
    <row r="7" spans="1:18" hidden="1" x14ac:dyDescent="0.25">
      <c r="A7" s="33"/>
      <c r="B7" s="33"/>
      <c r="C7" s="33"/>
      <c r="D7" s="33"/>
      <c r="E7" s="33"/>
      <c r="F7" s="33" t="s">
        <v>1963</v>
      </c>
      <c r="G7" s="33" t="s">
        <v>1714</v>
      </c>
      <c r="H7" s="33" t="s">
        <v>1715</v>
      </c>
      <c r="I7" s="33" t="s">
        <v>1695</v>
      </c>
      <c r="J7" s="33" t="s">
        <v>1740</v>
      </c>
      <c r="K7" s="33" t="s">
        <v>1716</v>
      </c>
      <c r="L7" s="33" t="s">
        <v>1295</v>
      </c>
      <c r="M7" s="33" t="s">
        <v>1741</v>
      </c>
      <c r="N7" s="33" t="s">
        <v>507</v>
      </c>
      <c r="O7" s="33" t="s">
        <v>1742</v>
      </c>
      <c r="P7" s="33"/>
      <c r="Q7" s="33"/>
      <c r="R7" s="24"/>
    </row>
    <row r="8" spans="1:18" hidden="1" x14ac:dyDescent="0.25">
      <c r="A8" s="33"/>
      <c r="B8" s="33"/>
      <c r="C8" s="33"/>
      <c r="D8" s="33" t="s">
        <v>1293</v>
      </c>
      <c r="E8" s="33" t="s">
        <v>1346</v>
      </c>
      <c r="F8" s="33" t="s">
        <v>1739</v>
      </c>
      <c r="G8" s="33" t="s">
        <v>1739</v>
      </c>
      <c r="H8" s="33" t="s">
        <v>1739</v>
      </c>
      <c r="I8" s="33" t="s">
        <v>1739</v>
      </c>
      <c r="J8" s="33" t="s">
        <v>1739</v>
      </c>
      <c r="K8" s="33" t="s">
        <v>1739</v>
      </c>
      <c r="L8" s="33" t="s">
        <v>1739</v>
      </c>
      <c r="M8" s="33" t="s">
        <v>1739</v>
      </c>
      <c r="N8" s="33" t="s">
        <v>1739</v>
      </c>
      <c r="O8" s="33" t="s">
        <v>1739</v>
      </c>
      <c r="P8" s="33"/>
      <c r="Q8" s="33"/>
      <c r="R8" s="24"/>
    </row>
    <row r="9" spans="1:18" hidden="1" x14ac:dyDescent="0.25">
      <c r="A9" s="33"/>
      <c r="B9" s="33"/>
      <c r="C9" s="33" t="s">
        <v>361</v>
      </c>
      <c r="D9" s="33" t="s">
        <v>749</v>
      </c>
      <c r="E9" s="33" t="s">
        <v>749</v>
      </c>
      <c r="F9" s="33"/>
      <c r="G9" s="33"/>
      <c r="H9" s="33"/>
      <c r="I9" s="33"/>
      <c r="J9" s="33"/>
      <c r="K9" s="33"/>
      <c r="L9" s="33"/>
      <c r="M9" s="33"/>
      <c r="N9" s="33"/>
      <c r="O9" s="33"/>
      <c r="P9" s="33" t="s">
        <v>360</v>
      </c>
      <c r="Q9" s="33" t="s">
        <v>362</v>
      </c>
      <c r="R9" s="24"/>
    </row>
    <row r="10" spans="1:18" s="18" customFormat="1" x14ac:dyDescent="0.25">
      <c r="A10" s="33"/>
      <c r="B10" s="33"/>
      <c r="C10" s="33" t="s">
        <v>366</v>
      </c>
      <c r="D10" s="106" t="s">
        <v>2074</v>
      </c>
      <c r="E10" s="107"/>
      <c r="F10" s="107"/>
      <c r="G10" s="107"/>
      <c r="H10" s="107"/>
      <c r="I10" s="107"/>
      <c r="J10" s="107"/>
      <c r="K10" s="107"/>
      <c r="L10" s="107"/>
      <c r="M10" s="107"/>
      <c r="N10" s="107"/>
      <c r="O10" s="166"/>
      <c r="Q10" s="33"/>
      <c r="R10" s="24"/>
    </row>
    <row r="11" spans="1:18" s="18" customFormat="1" ht="30" x14ac:dyDescent="0.25">
      <c r="A11" s="33"/>
      <c r="B11" s="33"/>
      <c r="C11" s="33" t="s">
        <v>365</v>
      </c>
      <c r="D11" s="104" t="s">
        <v>1393</v>
      </c>
      <c r="E11" s="104" t="s">
        <v>1965</v>
      </c>
      <c r="F11" s="63" t="s">
        <v>1985</v>
      </c>
      <c r="G11" s="56" t="s">
        <v>1733</v>
      </c>
      <c r="H11" s="56" t="s">
        <v>1706</v>
      </c>
      <c r="I11" s="56" t="s">
        <v>1707</v>
      </c>
      <c r="J11" s="56" t="s">
        <v>1734</v>
      </c>
      <c r="K11" s="56" t="s">
        <v>1735</v>
      </c>
      <c r="L11" s="56" t="s">
        <v>1964</v>
      </c>
      <c r="M11" s="56" t="s">
        <v>1736</v>
      </c>
      <c r="N11" s="56" t="s">
        <v>1737</v>
      </c>
      <c r="O11" s="56" t="s">
        <v>1738</v>
      </c>
      <c r="Q11" s="33"/>
      <c r="R11" s="24"/>
    </row>
    <row r="12" spans="1:18" s="18" customFormat="1" x14ac:dyDescent="0.25">
      <c r="A12" s="33" t="s">
        <v>405</v>
      </c>
      <c r="B12" s="33"/>
      <c r="C12" s="33" t="s">
        <v>365</v>
      </c>
      <c r="D12" s="105"/>
      <c r="E12" s="105"/>
      <c r="F12" s="56" t="s">
        <v>403</v>
      </c>
      <c r="G12" s="56" t="s">
        <v>715</v>
      </c>
      <c r="H12" s="56" t="s">
        <v>716</v>
      </c>
      <c r="I12" s="56" t="s">
        <v>744</v>
      </c>
      <c r="J12" s="56" t="s">
        <v>745</v>
      </c>
      <c r="K12" s="56" t="s">
        <v>746</v>
      </c>
      <c r="L12" s="56" t="s">
        <v>753</v>
      </c>
      <c r="M12" s="56" t="s">
        <v>754</v>
      </c>
      <c r="N12" s="56" t="s">
        <v>755</v>
      </c>
      <c r="O12" s="56" t="s">
        <v>756</v>
      </c>
      <c r="Q12" s="33"/>
      <c r="R12" s="24"/>
    </row>
    <row r="13" spans="1:18" x14ac:dyDescent="0.25">
      <c r="A13" s="33"/>
      <c r="B13" s="33"/>
      <c r="C13" s="33" t="s">
        <v>360</v>
      </c>
      <c r="D13" s="18"/>
      <c r="E13" s="18"/>
      <c r="F13" s="24"/>
      <c r="Q13" s="33"/>
      <c r="R13" s="24"/>
    </row>
    <row r="14" spans="1:18" x14ac:dyDescent="0.25">
      <c r="A14" s="33"/>
      <c r="B14" s="33"/>
      <c r="C14" s="34"/>
      <c r="D14" s="26"/>
      <c r="E14" s="82"/>
      <c r="F14" s="38"/>
      <c r="G14" s="44"/>
      <c r="H14" s="38"/>
      <c r="I14" s="77"/>
      <c r="J14" s="44"/>
      <c r="K14" s="75"/>
      <c r="L14" s="75"/>
      <c r="M14" s="50"/>
      <c r="N14" s="44"/>
      <c r="O14" s="77"/>
      <c r="Q14" s="33"/>
      <c r="R14" s="24"/>
    </row>
    <row r="15" spans="1:18" ht="77.25" customHeight="1" x14ac:dyDescent="0.25">
      <c r="A15" s="33"/>
      <c r="B15" s="33"/>
      <c r="C15" s="33" t="s">
        <v>360</v>
      </c>
      <c r="D15" s="109" t="s">
        <v>2148</v>
      </c>
      <c r="E15" s="110"/>
      <c r="F15" s="110"/>
      <c r="G15" s="110"/>
      <c r="H15" s="110"/>
      <c r="I15" s="110"/>
      <c r="J15" s="110"/>
      <c r="K15" s="110"/>
      <c r="L15" s="110"/>
      <c r="M15" s="110"/>
      <c r="N15" s="110"/>
      <c r="O15" s="111"/>
      <c r="Q15" s="33"/>
      <c r="R15" s="24"/>
    </row>
    <row r="16" spans="1:18" x14ac:dyDescent="0.25">
      <c r="A16" s="33"/>
      <c r="B16" s="33"/>
      <c r="C16" s="33" t="s">
        <v>363</v>
      </c>
      <c r="D16" s="33"/>
      <c r="E16" s="33"/>
      <c r="F16" s="33"/>
      <c r="G16" s="33"/>
      <c r="H16" s="33"/>
      <c r="I16" s="33"/>
      <c r="J16" s="33"/>
      <c r="K16" s="33"/>
      <c r="L16" s="33"/>
      <c r="M16" s="33"/>
      <c r="N16" s="33"/>
      <c r="O16" s="33"/>
      <c r="P16" s="33"/>
      <c r="Q16" s="33" t="s">
        <v>364</v>
      </c>
      <c r="R16" s="24"/>
    </row>
  </sheetData>
  <mergeCells count="6">
    <mergeCell ref="D11:D12"/>
    <mergeCell ref="E11:E12"/>
    <mergeCell ref="D15:O15"/>
    <mergeCell ref="D10:O10"/>
    <mergeCell ref="E1:K1"/>
    <mergeCell ref="D3:H3"/>
  </mergeCells>
  <dataValidations count="1">
    <dataValidation type="decimal" allowBlank="1" showInputMessage="1" showErrorMessage="1" errorTitle="Input Error" error="Please enter a non-negative value between 0 and 999999999999999" sqref="G14 M14:N14 J14">
      <formula1>0</formula1>
      <formula2>999999999999999</formula2>
    </dataValidation>
  </dataValidations>
  <pageMargins left="0.7" right="0.7" top="0.75" bottom="0.75" header="0.3" footer="0.3"/>
  <pageSetup paperSize="9" orientation="portrait" r:id="rId1"/>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dimension ref="A1:S16"/>
  <sheetViews>
    <sheetView showGridLines="0" topLeftCell="D1" workbookViewId="0">
      <selection sqref="A1:C1048576"/>
    </sheetView>
  </sheetViews>
  <sheetFormatPr defaultRowHeight="15" x14ac:dyDescent="0.25"/>
  <cols>
    <col min="1" max="3" width="0" hidden="1" customWidth="1"/>
    <col min="4" max="17" width="20.7109375" customWidth="1"/>
  </cols>
  <sheetData>
    <row r="1" spans="1:19" ht="35.1" customHeight="1" x14ac:dyDescent="0.25">
      <c r="A1" s="15" t="s">
        <v>1743</v>
      </c>
      <c r="E1" s="102" t="s">
        <v>2122</v>
      </c>
      <c r="F1" s="103"/>
      <c r="G1" s="103"/>
      <c r="H1" s="103"/>
      <c r="I1" s="103"/>
      <c r="J1" s="103"/>
      <c r="K1" s="103"/>
    </row>
    <row r="3" spans="1:19" ht="18.75" x14ac:dyDescent="0.25">
      <c r="D3" s="112" t="s">
        <v>2162</v>
      </c>
      <c r="E3" s="113"/>
      <c r="F3" s="113"/>
      <c r="G3" s="113"/>
      <c r="H3" s="114"/>
    </row>
    <row r="6" spans="1:19" x14ac:dyDescent="0.25">
      <c r="A6" s="33"/>
      <c r="B6" s="33" t="b">
        <v>0</v>
      </c>
      <c r="C6" s="33" t="s">
        <v>1744</v>
      </c>
      <c r="D6" s="33"/>
      <c r="E6" s="33"/>
      <c r="F6" s="33"/>
      <c r="G6" s="33"/>
      <c r="H6" s="33"/>
      <c r="I6" s="33"/>
      <c r="J6" s="33"/>
      <c r="K6" s="33"/>
      <c r="L6" s="33"/>
      <c r="M6" s="33"/>
      <c r="N6" s="33"/>
      <c r="O6" s="33"/>
      <c r="P6" s="33"/>
      <c r="Q6" s="33"/>
      <c r="R6" s="33"/>
      <c r="S6" s="33"/>
    </row>
    <row r="7" spans="1:19" hidden="1" x14ac:dyDescent="0.25">
      <c r="A7" s="33"/>
      <c r="B7" s="33"/>
      <c r="C7" s="33"/>
      <c r="D7" s="33"/>
      <c r="E7" s="33"/>
      <c r="F7" s="33" t="s">
        <v>1963</v>
      </c>
      <c r="G7" s="33" t="s">
        <v>1714</v>
      </c>
      <c r="H7" s="33" t="s">
        <v>1715</v>
      </c>
      <c r="I7" s="33" t="s">
        <v>1695</v>
      </c>
      <c r="J7" s="33" t="s">
        <v>1716</v>
      </c>
      <c r="K7" s="33" t="s">
        <v>1295</v>
      </c>
      <c r="L7" s="33" t="s">
        <v>1825</v>
      </c>
      <c r="M7" s="33" t="s">
        <v>467</v>
      </c>
      <c r="N7" s="33" t="s">
        <v>1717</v>
      </c>
      <c r="O7" s="33" t="s">
        <v>1718</v>
      </c>
      <c r="P7" s="33" t="s">
        <v>1719</v>
      </c>
      <c r="Q7" s="33" t="s">
        <v>1720</v>
      </c>
      <c r="R7" s="33"/>
      <c r="S7" s="33"/>
    </row>
    <row r="8" spans="1:19" hidden="1" x14ac:dyDescent="0.25">
      <c r="A8" s="33"/>
      <c r="B8" s="33"/>
      <c r="C8" s="33"/>
      <c r="D8" s="33" t="s">
        <v>1293</v>
      </c>
      <c r="E8" s="33" t="s">
        <v>1346</v>
      </c>
      <c r="F8" s="33" t="s">
        <v>1745</v>
      </c>
      <c r="G8" s="33" t="s">
        <v>1745</v>
      </c>
      <c r="H8" s="33" t="s">
        <v>1745</v>
      </c>
      <c r="I8" s="33" t="s">
        <v>1745</v>
      </c>
      <c r="J8" s="33" t="s">
        <v>1745</v>
      </c>
      <c r="K8" s="33" t="s">
        <v>1745</v>
      </c>
      <c r="L8" s="33" t="s">
        <v>1745</v>
      </c>
      <c r="M8" s="33" t="s">
        <v>1745</v>
      </c>
      <c r="N8" s="33" t="s">
        <v>1745</v>
      </c>
      <c r="O8" s="33" t="s">
        <v>1745</v>
      </c>
      <c r="P8" s="33" t="s">
        <v>1745</v>
      </c>
      <c r="Q8" s="33" t="s">
        <v>1745</v>
      </c>
      <c r="R8" s="33"/>
      <c r="S8" s="33"/>
    </row>
    <row r="9" spans="1:19" hidden="1" x14ac:dyDescent="0.25">
      <c r="A9" s="33"/>
      <c r="B9" s="33"/>
      <c r="C9" s="33" t="s">
        <v>361</v>
      </c>
      <c r="D9" s="33" t="s">
        <v>749</v>
      </c>
      <c r="E9" s="33" t="s">
        <v>749</v>
      </c>
      <c r="F9" s="33"/>
      <c r="G9" s="33"/>
      <c r="H9" s="33"/>
      <c r="I9" s="33"/>
      <c r="J9" s="33"/>
      <c r="K9" s="33"/>
      <c r="L9" s="33"/>
      <c r="M9" s="33"/>
      <c r="N9" s="33"/>
      <c r="O9" s="33"/>
      <c r="P9" s="33"/>
      <c r="Q9" s="33"/>
      <c r="R9" s="33" t="s">
        <v>360</v>
      </c>
      <c r="S9" s="33" t="s">
        <v>362</v>
      </c>
    </row>
    <row r="10" spans="1:19" s="18" customFormat="1" x14ac:dyDescent="0.25">
      <c r="A10" s="33"/>
      <c r="B10" s="33"/>
      <c r="C10" s="33" t="s">
        <v>366</v>
      </c>
      <c r="D10" s="106" t="s">
        <v>2075</v>
      </c>
      <c r="E10" s="107"/>
      <c r="F10" s="107"/>
      <c r="G10" s="107"/>
      <c r="H10" s="107"/>
      <c r="I10" s="107"/>
      <c r="J10" s="107"/>
      <c r="K10" s="107"/>
      <c r="L10" s="107"/>
      <c r="M10" s="107"/>
      <c r="N10" s="107"/>
      <c r="O10" s="107"/>
      <c r="P10" s="107"/>
      <c r="Q10" s="108"/>
      <c r="S10" s="33"/>
    </row>
    <row r="11" spans="1:19" s="18" customFormat="1" ht="45" x14ac:dyDescent="0.25">
      <c r="A11" s="33"/>
      <c r="B11" s="33"/>
      <c r="C11" s="33" t="s">
        <v>365</v>
      </c>
      <c r="D11" s="104" t="s">
        <v>1393</v>
      </c>
      <c r="E11" s="104" t="s">
        <v>1347</v>
      </c>
      <c r="F11" s="63" t="s">
        <v>1985</v>
      </c>
      <c r="G11" s="56" t="s">
        <v>1705</v>
      </c>
      <c r="H11" s="56" t="s">
        <v>1706</v>
      </c>
      <c r="I11" s="56" t="s">
        <v>1707</v>
      </c>
      <c r="J11" s="56" t="s">
        <v>1708</v>
      </c>
      <c r="K11" s="56" t="s">
        <v>1964</v>
      </c>
      <c r="L11" s="56" t="s">
        <v>1709</v>
      </c>
      <c r="M11" s="56" t="s">
        <v>1737</v>
      </c>
      <c r="N11" s="56" t="s">
        <v>1710</v>
      </c>
      <c r="O11" s="56" t="s">
        <v>1711</v>
      </c>
      <c r="P11" s="56" t="s">
        <v>1712</v>
      </c>
      <c r="Q11" s="56" t="s">
        <v>1713</v>
      </c>
      <c r="S11" s="33"/>
    </row>
    <row r="12" spans="1:19" s="18" customFormat="1" x14ac:dyDescent="0.25">
      <c r="A12" s="33" t="s">
        <v>405</v>
      </c>
      <c r="B12" s="33"/>
      <c r="C12" s="33" t="s">
        <v>365</v>
      </c>
      <c r="D12" s="105"/>
      <c r="E12" s="105"/>
      <c r="F12" s="56" t="s">
        <v>403</v>
      </c>
      <c r="G12" s="56" t="s">
        <v>715</v>
      </c>
      <c r="H12" s="56" t="s">
        <v>716</v>
      </c>
      <c r="I12" s="56" t="s">
        <v>744</v>
      </c>
      <c r="J12" s="56" t="s">
        <v>745</v>
      </c>
      <c r="K12" s="56" t="s">
        <v>746</v>
      </c>
      <c r="L12" s="56" t="s">
        <v>753</v>
      </c>
      <c r="M12" s="56" t="s">
        <v>754</v>
      </c>
      <c r="N12" s="56" t="s">
        <v>755</v>
      </c>
      <c r="O12" s="56" t="s">
        <v>756</v>
      </c>
      <c r="P12" s="56" t="s">
        <v>757</v>
      </c>
      <c r="Q12" s="56" t="s">
        <v>758</v>
      </c>
      <c r="S12" s="33"/>
    </row>
    <row r="13" spans="1:19" x14ac:dyDescent="0.25">
      <c r="A13" s="33"/>
      <c r="B13" s="33"/>
      <c r="C13" s="33" t="s">
        <v>360</v>
      </c>
      <c r="D13" s="18"/>
      <c r="E13" s="18"/>
      <c r="F13" s="24"/>
      <c r="S13" s="33"/>
    </row>
    <row r="14" spans="1:19" x14ac:dyDescent="0.25">
      <c r="A14" s="33"/>
      <c r="B14" s="33"/>
      <c r="C14" s="34"/>
      <c r="D14" s="26"/>
      <c r="E14" s="82"/>
      <c r="F14" s="46"/>
      <c r="G14" s="44"/>
      <c r="H14" s="38"/>
      <c r="I14" s="77"/>
      <c r="J14" s="75"/>
      <c r="K14" s="75"/>
      <c r="L14" s="50"/>
      <c r="M14" s="44"/>
      <c r="N14" s="81"/>
      <c r="O14" s="77"/>
      <c r="P14" s="81"/>
      <c r="Q14" s="75"/>
      <c r="S14" s="33"/>
    </row>
    <row r="15" spans="1:19" ht="75" customHeight="1" x14ac:dyDescent="0.25">
      <c r="A15" s="33"/>
      <c r="B15" s="33"/>
      <c r="C15" s="33" t="s">
        <v>360</v>
      </c>
      <c r="D15" s="109" t="s">
        <v>2149</v>
      </c>
      <c r="E15" s="110"/>
      <c r="F15" s="110"/>
      <c r="G15" s="110"/>
      <c r="H15" s="110"/>
      <c r="I15" s="110"/>
      <c r="J15" s="110"/>
      <c r="K15" s="110"/>
      <c r="L15" s="110"/>
      <c r="M15" s="110"/>
      <c r="N15" s="110"/>
      <c r="O15" s="110"/>
      <c r="P15" s="110"/>
      <c r="Q15" s="111"/>
      <c r="S15" s="33"/>
    </row>
    <row r="16" spans="1:19" x14ac:dyDescent="0.25">
      <c r="A16" s="33"/>
      <c r="B16" s="33"/>
      <c r="C16" s="33" t="s">
        <v>363</v>
      </c>
      <c r="D16" s="33"/>
      <c r="E16" s="33"/>
      <c r="F16" s="33"/>
      <c r="G16" s="33"/>
      <c r="H16" s="33"/>
      <c r="I16" s="33"/>
      <c r="J16" s="33"/>
      <c r="K16" s="33"/>
      <c r="L16" s="33"/>
      <c r="M16" s="33"/>
      <c r="N16" s="33"/>
      <c r="O16" s="33"/>
      <c r="P16" s="33"/>
      <c r="Q16" s="33"/>
      <c r="R16" s="33"/>
      <c r="S16" s="33" t="s">
        <v>364</v>
      </c>
    </row>
  </sheetData>
  <mergeCells count="6">
    <mergeCell ref="E11:E12"/>
    <mergeCell ref="D11:D12"/>
    <mergeCell ref="D10:Q10"/>
    <mergeCell ref="D15:Q15"/>
    <mergeCell ref="E1:K1"/>
    <mergeCell ref="D3:H3"/>
  </mergeCells>
  <dataValidations count="1">
    <dataValidation type="decimal" allowBlank="1" showInputMessage="1" showErrorMessage="1" errorTitle="Input Error" error="Please enter a non-negative value between 0 and 999999999999999" sqref="G14 L14:M14">
      <formula1>0</formula1>
      <formula2>999999999999999</formula2>
    </dataValidation>
  </dataValidations>
  <pageMargins left="0.7" right="0.7" top="0.75" bottom="0.75" header="0.3" footer="0.3"/>
  <drawing r:id="rId1"/>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2"/>
  <dimension ref="A1:S16"/>
  <sheetViews>
    <sheetView showGridLines="0" topLeftCell="D1" workbookViewId="0">
      <selection sqref="A1:C1048576"/>
    </sheetView>
  </sheetViews>
  <sheetFormatPr defaultRowHeight="15" x14ac:dyDescent="0.25"/>
  <cols>
    <col min="1" max="3" width="0" hidden="1" customWidth="1"/>
    <col min="4" max="17" width="20.7109375" customWidth="1"/>
  </cols>
  <sheetData>
    <row r="1" spans="1:19" ht="35.1" customHeight="1" x14ac:dyDescent="0.25">
      <c r="A1" s="15" t="s">
        <v>1746</v>
      </c>
      <c r="E1" s="102" t="s">
        <v>2123</v>
      </c>
      <c r="F1" s="103"/>
      <c r="G1" s="103"/>
      <c r="H1" s="103"/>
      <c r="I1" s="103"/>
      <c r="J1" s="103"/>
      <c r="K1" s="103"/>
    </row>
    <row r="3" spans="1:19" ht="18.75" x14ac:dyDescent="0.25">
      <c r="D3" s="112" t="s">
        <v>2162</v>
      </c>
      <c r="E3" s="113"/>
      <c r="F3" s="113"/>
      <c r="G3" s="113"/>
      <c r="H3" s="114"/>
    </row>
    <row r="6" spans="1:19" x14ac:dyDescent="0.25">
      <c r="A6" s="33"/>
      <c r="B6" s="33" t="b">
        <v>0</v>
      </c>
      <c r="C6" s="33" t="s">
        <v>1747</v>
      </c>
      <c r="D6" s="33"/>
      <c r="E6" s="33"/>
      <c r="F6" s="33"/>
      <c r="G6" s="33"/>
      <c r="H6" s="33"/>
      <c r="I6" s="33"/>
      <c r="J6" s="33"/>
      <c r="K6" s="33"/>
      <c r="L6" s="33"/>
      <c r="M6" s="33"/>
      <c r="N6" s="33"/>
      <c r="O6" s="33"/>
      <c r="P6" s="33"/>
      <c r="Q6" s="33"/>
      <c r="R6" s="33"/>
      <c r="S6" s="33"/>
    </row>
    <row r="7" spans="1:19" hidden="1" x14ac:dyDescent="0.25">
      <c r="A7" s="33"/>
      <c r="B7" s="33"/>
      <c r="C7" s="33"/>
      <c r="D7" s="33"/>
      <c r="E7" s="33"/>
      <c r="F7" s="33" t="s">
        <v>1963</v>
      </c>
      <c r="G7" s="33" t="s">
        <v>1714</v>
      </c>
      <c r="H7" s="33" t="s">
        <v>1715</v>
      </c>
      <c r="I7" s="33" t="s">
        <v>1695</v>
      </c>
      <c r="J7" s="33" t="s">
        <v>1716</v>
      </c>
      <c r="K7" s="33" t="s">
        <v>1295</v>
      </c>
      <c r="L7" s="33" t="s">
        <v>1825</v>
      </c>
      <c r="M7" s="33" t="s">
        <v>509</v>
      </c>
      <c r="N7" s="33" t="s">
        <v>1717</v>
      </c>
      <c r="O7" s="33" t="s">
        <v>1718</v>
      </c>
      <c r="P7" s="33" t="s">
        <v>1719</v>
      </c>
      <c r="Q7" s="33" t="s">
        <v>1720</v>
      </c>
      <c r="R7" s="33"/>
      <c r="S7" s="33"/>
    </row>
    <row r="8" spans="1:19" hidden="1" x14ac:dyDescent="0.25">
      <c r="A8" s="33"/>
      <c r="B8" s="33"/>
      <c r="C8" s="33"/>
      <c r="D8" s="33" t="s">
        <v>1293</v>
      </c>
      <c r="E8" s="33" t="s">
        <v>1346</v>
      </c>
      <c r="F8" s="33" t="s">
        <v>1748</v>
      </c>
      <c r="G8" s="33" t="s">
        <v>1748</v>
      </c>
      <c r="H8" s="33" t="s">
        <v>1748</v>
      </c>
      <c r="I8" s="33" t="s">
        <v>1748</v>
      </c>
      <c r="J8" s="33" t="s">
        <v>1748</v>
      </c>
      <c r="K8" s="33" t="s">
        <v>1748</v>
      </c>
      <c r="L8" s="33" t="s">
        <v>1748</v>
      </c>
      <c r="M8" s="33" t="s">
        <v>1748</v>
      </c>
      <c r="N8" s="33" t="s">
        <v>1748</v>
      </c>
      <c r="O8" s="33" t="s">
        <v>1748</v>
      </c>
      <c r="P8" s="33" t="s">
        <v>1748</v>
      </c>
      <c r="Q8" s="33" t="s">
        <v>1748</v>
      </c>
      <c r="R8" s="33"/>
      <c r="S8" s="33"/>
    </row>
    <row r="9" spans="1:19" hidden="1" x14ac:dyDescent="0.25">
      <c r="A9" s="33"/>
      <c r="B9" s="33"/>
      <c r="C9" s="33" t="s">
        <v>361</v>
      </c>
      <c r="D9" s="33" t="s">
        <v>749</v>
      </c>
      <c r="E9" s="33" t="s">
        <v>749</v>
      </c>
      <c r="F9" s="33"/>
      <c r="G9" s="33"/>
      <c r="H9" s="33"/>
      <c r="I9" s="33"/>
      <c r="J9" s="33"/>
      <c r="K9" s="33"/>
      <c r="L9" s="33"/>
      <c r="M9" s="33"/>
      <c r="N9" s="33"/>
      <c r="O9" s="33"/>
      <c r="P9" s="33"/>
      <c r="Q9" s="33"/>
      <c r="R9" s="33" t="s">
        <v>360</v>
      </c>
      <c r="S9" s="33" t="s">
        <v>362</v>
      </c>
    </row>
    <row r="10" spans="1:19" s="18" customFormat="1" x14ac:dyDescent="0.25">
      <c r="A10" s="33"/>
      <c r="B10" s="33"/>
      <c r="C10" s="33" t="s">
        <v>366</v>
      </c>
      <c r="D10" s="106" t="s">
        <v>2076</v>
      </c>
      <c r="E10" s="107"/>
      <c r="F10" s="107"/>
      <c r="G10" s="107"/>
      <c r="H10" s="107"/>
      <c r="I10" s="107"/>
      <c r="J10" s="107"/>
      <c r="K10" s="107"/>
      <c r="L10" s="107"/>
      <c r="M10" s="107"/>
      <c r="N10" s="107"/>
      <c r="O10" s="107"/>
      <c r="P10" s="107"/>
      <c r="Q10" s="108"/>
      <c r="S10" s="33"/>
    </row>
    <row r="11" spans="1:19" s="18" customFormat="1" ht="45" x14ac:dyDescent="0.25">
      <c r="A11" s="33"/>
      <c r="B11" s="33"/>
      <c r="C11" s="33" t="s">
        <v>365</v>
      </c>
      <c r="D11" s="104" t="s">
        <v>1393</v>
      </c>
      <c r="E11" s="104" t="s">
        <v>1347</v>
      </c>
      <c r="F11" s="63" t="s">
        <v>1985</v>
      </c>
      <c r="G11" s="56" t="s">
        <v>1705</v>
      </c>
      <c r="H11" s="56" t="s">
        <v>1706</v>
      </c>
      <c r="I11" s="56" t="s">
        <v>1805</v>
      </c>
      <c r="J11" s="56" t="s">
        <v>1708</v>
      </c>
      <c r="K11" s="56" t="s">
        <v>1964</v>
      </c>
      <c r="L11" s="56" t="s">
        <v>1709</v>
      </c>
      <c r="M11" s="56" t="s">
        <v>1737</v>
      </c>
      <c r="N11" s="56" t="s">
        <v>1710</v>
      </c>
      <c r="O11" s="56" t="s">
        <v>1711</v>
      </c>
      <c r="P11" s="56" t="s">
        <v>1712</v>
      </c>
      <c r="Q11" s="56" t="s">
        <v>1713</v>
      </c>
      <c r="S11" s="33"/>
    </row>
    <row r="12" spans="1:19" s="18" customFormat="1" x14ac:dyDescent="0.25">
      <c r="A12" s="33" t="s">
        <v>405</v>
      </c>
      <c r="B12" s="33"/>
      <c r="C12" s="33" t="s">
        <v>365</v>
      </c>
      <c r="D12" s="105"/>
      <c r="E12" s="105"/>
      <c r="F12" s="56" t="s">
        <v>403</v>
      </c>
      <c r="G12" s="56" t="s">
        <v>715</v>
      </c>
      <c r="H12" s="56" t="s">
        <v>716</v>
      </c>
      <c r="I12" s="56" t="s">
        <v>744</v>
      </c>
      <c r="J12" s="56" t="s">
        <v>745</v>
      </c>
      <c r="K12" s="56" t="s">
        <v>746</v>
      </c>
      <c r="L12" s="56" t="s">
        <v>753</v>
      </c>
      <c r="M12" s="56" t="s">
        <v>754</v>
      </c>
      <c r="N12" s="56" t="s">
        <v>755</v>
      </c>
      <c r="O12" s="56" t="s">
        <v>756</v>
      </c>
      <c r="P12" s="56" t="s">
        <v>757</v>
      </c>
      <c r="Q12" s="56" t="s">
        <v>758</v>
      </c>
      <c r="S12" s="33"/>
    </row>
    <row r="13" spans="1:19" x14ac:dyDescent="0.25">
      <c r="A13" s="33"/>
      <c r="B13" s="33"/>
      <c r="C13" s="33" t="s">
        <v>360</v>
      </c>
      <c r="D13" s="18"/>
      <c r="E13" s="18"/>
      <c r="F13" s="24"/>
      <c r="S13" s="33"/>
    </row>
    <row r="14" spans="1:19" x14ac:dyDescent="0.25">
      <c r="A14" s="33"/>
      <c r="B14" s="33"/>
      <c r="C14" s="34"/>
      <c r="D14" s="26"/>
      <c r="E14" s="82"/>
      <c r="F14" s="46"/>
      <c r="G14" s="44"/>
      <c r="H14" s="38"/>
      <c r="I14" s="77"/>
      <c r="J14" s="75"/>
      <c r="K14" s="75"/>
      <c r="L14" s="50"/>
      <c r="M14" s="44"/>
      <c r="N14" s="81"/>
      <c r="O14" s="77"/>
      <c r="P14" s="81"/>
      <c r="Q14" s="75"/>
      <c r="S14" s="33"/>
    </row>
    <row r="15" spans="1:19" ht="77.25" customHeight="1" x14ac:dyDescent="0.25">
      <c r="A15" s="33"/>
      <c r="B15" s="33"/>
      <c r="C15" s="33" t="s">
        <v>360</v>
      </c>
      <c r="D15" s="109" t="s">
        <v>2150</v>
      </c>
      <c r="E15" s="110"/>
      <c r="F15" s="110"/>
      <c r="G15" s="110"/>
      <c r="H15" s="110"/>
      <c r="I15" s="110"/>
      <c r="J15" s="110"/>
      <c r="K15" s="110"/>
      <c r="L15" s="110"/>
      <c r="M15" s="110"/>
      <c r="N15" s="110"/>
      <c r="O15" s="110"/>
      <c r="P15" s="110"/>
      <c r="Q15" s="111"/>
      <c r="S15" s="33"/>
    </row>
    <row r="16" spans="1:19" x14ac:dyDescent="0.25">
      <c r="A16" s="33"/>
      <c r="B16" s="33"/>
      <c r="C16" s="33" t="s">
        <v>363</v>
      </c>
      <c r="D16" s="33"/>
      <c r="E16" s="33"/>
      <c r="F16" s="33"/>
      <c r="G16" s="33"/>
      <c r="H16" s="33"/>
      <c r="I16" s="33"/>
      <c r="J16" s="33"/>
      <c r="K16" s="33"/>
      <c r="L16" s="33"/>
      <c r="M16" s="33"/>
      <c r="N16" s="33"/>
      <c r="O16" s="33"/>
      <c r="P16" s="33"/>
      <c r="Q16" s="33"/>
      <c r="R16" s="33"/>
      <c r="S16" s="33" t="s">
        <v>364</v>
      </c>
    </row>
  </sheetData>
  <mergeCells count="6">
    <mergeCell ref="D11:D12"/>
    <mergeCell ref="E11:E12"/>
    <mergeCell ref="D10:Q10"/>
    <mergeCell ref="D15:Q15"/>
    <mergeCell ref="E1:K1"/>
    <mergeCell ref="D3:H3"/>
  </mergeCells>
  <dataValidations count="1">
    <dataValidation type="decimal" allowBlank="1" showInputMessage="1" showErrorMessage="1" errorTitle="Input Error" error="Please enter a non-negative value between 0 and 999999999999999" sqref="G14 L14:M14">
      <formula1>0</formula1>
      <formula2>999999999999999</formula2>
    </dataValidation>
  </dataValidations>
  <pageMargins left="0.7" right="0.7" top="0.75" bottom="0.75" header="0.3" footer="0.3"/>
  <drawing r:id="rId1"/>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P16"/>
  <sheetViews>
    <sheetView showGridLines="0" topLeftCell="D1" workbookViewId="0">
      <selection sqref="A1:C1048576"/>
    </sheetView>
  </sheetViews>
  <sheetFormatPr defaultRowHeight="15" x14ac:dyDescent="0.25"/>
  <cols>
    <col min="1" max="3" width="0" hidden="1" customWidth="1"/>
    <col min="4" max="14" width="20.7109375" customWidth="1"/>
  </cols>
  <sheetData>
    <row r="1" spans="1:16" ht="35.1" customHeight="1" x14ac:dyDescent="0.25">
      <c r="A1" s="15" t="s">
        <v>1749</v>
      </c>
      <c r="E1" s="102" t="s">
        <v>2124</v>
      </c>
      <c r="F1" s="103"/>
      <c r="G1" s="103"/>
      <c r="H1" s="103"/>
      <c r="I1" s="103"/>
      <c r="J1" s="103"/>
      <c r="K1" s="103"/>
    </row>
    <row r="3" spans="1:16" ht="18.75" x14ac:dyDescent="0.25">
      <c r="D3" s="112" t="s">
        <v>2162</v>
      </c>
      <c r="E3" s="113"/>
      <c r="F3" s="113"/>
      <c r="G3" s="113"/>
      <c r="H3" s="114"/>
    </row>
    <row r="6" spans="1:16" x14ac:dyDescent="0.25">
      <c r="A6" s="33"/>
      <c r="B6" s="33" t="b">
        <v>0</v>
      </c>
      <c r="C6" s="33" t="s">
        <v>1750</v>
      </c>
      <c r="D6" s="33"/>
      <c r="E6" s="33"/>
      <c r="F6" s="33"/>
      <c r="G6" s="33"/>
      <c r="H6" s="33"/>
      <c r="I6" s="33"/>
      <c r="J6" s="33"/>
      <c r="K6" s="33"/>
      <c r="L6" s="33"/>
      <c r="M6" s="33"/>
      <c r="N6" s="33"/>
      <c r="O6" s="33"/>
      <c r="P6" s="33"/>
    </row>
    <row r="7" spans="1:16" hidden="1" x14ac:dyDescent="0.25">
      <c r="A7" s="33"/>
      <c r="B7" s="33"/>
      <c r="C7" s="33"/>
      <c r="D7" s="33"/>
      <c r="E7" s="33"/>
      <c r="F7" s="33" t="s">
        <v>1963</v>
      </c>
      <c r="G7" s="33" t="s">
        <v>1760</v>
      </c>
      <c r="H7" s="33" t="s">
        <v>1761</v>
      </c>
      <c r="I7" s="33" t="s">
        <v>1762</v>
      </c>
      <c r="J7" s="33" t="s">
        <v>1763</v>
      </c>
      <c r="K7" s="33" t="s">
        <v>1764</v>
      </c>
      <c r="L7" s="33" t="s">
        <v>622</v>
      </c>
      <c r="M7" s="33" t="s">
        <v>1765</v>
      </c>
      <c r="N7" s="33" t="s">
        <v>598</v>
      </c>
      <c r="O7" s="33"/>
      <c r="P7" s="33"/>
    </row>
    <row r="8" spans="1:16" hidden="1" x14ac:dyDescent="0.25">
      <c r="A8" s="33"/>
      <c r="B8" s="33"/>
      <c r="C8" s="33"/>
      <c r="D8" s="33" t="s">
        <v>1293</v>
      </c>
      <c r="E8" s="33" t="s">
        <v>1751</v>
      </c>
      <c r="F8" s="33"/>
      <c r="G8" s="33"/>
      <c r="H8" s="33"/>
      <c r="I8" s="33"/>
      <c r="J8" s="33"/>
      <c r="K8" s="33"/>
      <c r="L8" s="33"/>
      <c r="M8" s="33"/>
      <c r="N8" s="33"/>
      <c r="O8" s="33"/>
      <c r="P8" s="33"/>
    </row>
    <row r="9" spans="1:16" hidden="1" x14ac:dyDescent="0.25">
      <c r="A9" s="33"/>
      <c r="B9" s="33"/>
      <c r="C9" s="33" t="s">
        <v>361</v>
      </c>
      <c r="D9" s="33" t="s">
        <v>749</v>
      </c>
      <c r="E9" s="33" t="s">
        <v>749</v>
      </c>
      <c r="F9" s="33"/>
      <c r="G9" s="33"/>
      <c r="H9" s="33"/>
      <c r="I9" s="33"/>
      <c r="J9" s="33"/>
      <c r="K9" s="33"/>
      <c r="L9" s="33"/>
      <c r="M9" s="33"/>
      <c r="N9" s="33"/>
      <c r="O9" s="33" t="s">
        <v>360</v>
      </c>
      <c r="P9" s="33" t="s">
        <v>362</v>
      </c>
    </row>
    <row r="10" spans="1:16" s="18" customFormat="1" x14ac:dyDescent="0.25">
      <c r="A10" s="33"/>
      <c r="B10" s="33"/>
      <c r="C10" s="33" t="s">
        <v>366</v>
      </c>
      <c r="D10" s="106" t="s">
        <v>2077</v>
      </c>
      <c r="E10" s="107"/>
      <c r="F10" s="107"/>
      <c r="G10" s="107"/>
      <c r="H10" s="107"/>
      <c r="I10" s="107"/>
      <c r="J10" s="107"/>
      <c r="K10" s="107"/>
      <c r="L10" s="107"/>
      <c r="M10" s="107"/>
      <c r="N10" s="108"/>
      <c r="P10" s="33"/>
    </row>
    <row r="11" spans="1:16" s="18" customFormat="1" ht="41.25" customHeight="1" x14ac:dyDescent="0.25">
      <c r="A11" s="33"/>
      <c r="B11" s="33"/>
      <c r="C11" s="33" t="s">
        <v>365</v>
      </c>
      <c r="D11" s="104" t="s">
        <v>1393</v>
      </c>
      <c r="E11" s="104" t="s">
        <v>1752</v>
      </c>
      <c r="F11" s="63" t="s">
        <v>1985</v>
      </c>
      <c r="G11" s="56" t="s">
        <v>1753</v>
      </c>
      <c r="H11" s="56" t="s">
        <v>1754</v>
      </c>
      <c r="I11" s="56" t="s">
        <v>1755</v>
      </c>
      <c r="J11" s="56" t="s">
        <v>1756</v>
      </c>
      <c r="K11" s="56" t="s">
        <v>1757</v>
      </c>
      <c r="L11" s="56" t="s">
        <v>1758</v>
      </c>
      <c r="M11" s="56" t="s">
        <v>1759</v>
      </c>
      <c r="N11" s="56" t="s">
        <v>1737</v>
      </c>
      <c r="P11" s="33"/>
    </row>
    <row r="12" spans="1:16" s="18" customFormat="1" x14ac:dyDescent="0.25">
      <c r="A12" s="33" t="s">
        <v>405</v>
      </c>
      <c r="B12" s="33"/>
      <c r="C12" s="33" t="s">
        <v>365</v>
      </c>
      <c r="D12" s="105"/>
      <c r="E12" s="105"/>
      <c r="F12" s="56" t="s">
        <v>403</v>
      </c>
      <c r="G12" s="56" t="s">
        <v>715</v>
      </c>
      <c r="H12" s="56" t="s">
        <v>716</v>
      </c>
      <c r="I12" s="56" t="s">
        <v>744</v>
      </c>
      <c r="J12" s="56" t="s">
        <v>745</v>
      </c>
      <c r="K12" s="56" t="s">
        <v>746</v>
      </c>
      <c r="L12" s="56" t="s">
        <v>753</v>
      </c>
      <c r="M12" s="56" t="s">
        <v>754</v>
      </c>
      <c r="N12" s="56" t="s">
        <v>755</v>
      </c>
      <c r="P12" s="33"/>
    </row>
    <row r="13" spans="1:16" x14ac:dyDescent="0.25">
      <c r="A13" s="33"/>
      <c r="B13" s="33"/>
      <c r="C13" s="33" t="s">
        <v>360</v>
      </c>
      <c r="D13" s="18"/>
      <c r="E13" s="18"/>
      <c r="F13" s="24"/>
      <c r="P13" s="33"/>
    </row>
    <row r="14" spans="1:16" x14ac:dyDescent="0.25">
      <c r="A14" s="33"/>
      <c r="B14" s="33"/>
      <c r="C14" s="34"/>
      <c r="D14" s="26"/>
      <c r="E14" s="82"/>
      <c r="F14" s="46"/>
      <c r="G14" s="77"/>
      <c r="H14" s="43">
        <f>I14+J14</f>
        <v>0</v>
      </c>
      <c r="I14" s="44"/>
      <c r="J14" s="44"/>
      <c r="K14" s="44"/>
      <c r="L14" s="44"/>
      <c r="M14" s="77"/>
      <c r="N14" s="43">
        <f>K14+L14</f>
        <v>0</v>
      </c>
      <c r="P14" s="33"/>
    </row>
    <row r="15" spans="1:16" x14ac:dyDescent="0.25">
      <c r="A15" s="33"/>
      <c r="B15" s="33"/>
      <c r="C15" s="33" t="s">
        <v>360</v>
      </c>
      <c r="D15" s="18"/>
      <c r="E15" s="18"/>
      <c r="F15" s="24"/>
      <c r="P15" s="33"/>
    </row>
    <row r="16" spans="1:16" x14ac:dyDescent="0.25">
      <c r="A16" s="33"/>
      <c r="B16" s="33"/>
      <c r="C16" s="33" t="s">
        <v>363</v>
      </c>
      <c r="D16" s="33"/>
      <c r="E16" s="33"/>
      <c r="F16" s="33"/>
      <c r="G16" s="33"/>
      <c r="H16" s="33"/>
      <c r="I16" s="33"/>
      <c r="J16" s="33"/>
      <c r="K16" s="33"/>
      <c r="L16" s="33"/>
      <c r="M16" s="33"/>
      <c r="N16" s="33"/>
      <c r="O16" s="33"/>
      <c r="P16" s="33" t="s">
        <v>364</v>
      </c>
    </row>
  </sheetData>
  <mergeCells count="5">
    <mergeCell ref="D11:D12"/>
    <mergeCell ref="E11:E12"/>
    <mergeCell ref="D10:N10"/>
    <mergeCell ref="E1:K1"/>
    <mergeCell ref="D3:H3"/>
  </mergeCells>
  <dataValidations count="1">
    <dataValidation type="decimal" allowBlank="1" showInputMessage="1" showErrorMessage="1" errorTitle="Input Error" error="Please enter a non-negative value between 0 and 999999999999999" sqref="N14 H14:L14">
      <formula1>0</formula1>
      <formula2>999999999999999</formula2>
    </dataValidation>
  </dataValidation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L16"/>
  <sheetViews>
    <sheetView showGridLines="0" topLeftCell="D1" workbookViewId="0">
      <selection sqref="A1:C1048576"/>
    </sheetView>
  </sheetViews>
  <sheetFormatPr defaultRowHeight="15" x14ac:dyDescent="0.25"/>
  <cols>
    <col min="1" max="3" width="0" hidden="1" customWidth="1"/>
    <col min="4" max="10" width="20.7109375" customWidth="1"/>
  </cols>
  <sheetData>
    <row r="1" spans="1:12" ht="35.1" customHeight="1" x14ac:dyDescent="0.25">
      <c r="A1" s="15" t="s">
        <v>1766</v>
      </c>
      <c r="E1" s="102" t="s">
        <v>2125</v>
      </c>
      <c r="F1" s="103"/>
      <c r="G1" s="103"/>
      <c r="H1" s="103"/>
      <c r="I1" s="103"/>
      <c r="J1" s="103"/>
      <c r="K1" s="103"/>
    </row>
    <row r="3" spans="1:12" ht="18.75" x14ac:dyDescent="0.25">
      <c r="D3" s="112" t="s">
        <v>2162</v>
      </c>
      <c r="E3" s="113"/>
      <c r="F3" s="113"/>
      <c r="G3" s="113"/>
      <c r="H3" s="114"/>
    </row>
    <row r="6" spans="1:12" x14ac:dyDescent="0.25">
      <c r="A6" s="33"/>
      <c r="B6" s="33" t="b">
        <v>0</v>
      </c>
      <c r="C6" s="33" t="s">
        <v>1767</v>
      </c>
      <c r="D6" s="33"/>
      <c r="E6" s="33"/>
      <c r="F6" s="33"/>
      <c r="G6" s="33"/>
      <c r="H6" s="33"/>
      <c r="I6" s="33"/>
      <c r="J6" s="33"/>
      <c r="K6" s="33"/>
      <c r="L6" s="33"/>
    </row>
    <row r="7" spans="1:12" hidden="1" x14ac:dyDescent="0.25">
      <c r="A7" s="33"/>
      <c r="B7" s="33"/>
      <c r="C7" s="33"/>
      <c r="D7" s="33"/>
      <c r="E7" s="33"/>
      <c r="F7" s="33"/>
      <c r="G7" s="33" t="s">
        <v>1963</v>
      </c>
      <c r="H7" s="33" t="s">
        <v>605</v>
      </c>
      <c r="I7" s="33" t="s">
        <v>1728</v>
      </c>
      <c r="J7" s="33" t="s">
        <v>1775</v>
      </c>
      <c r="K7" s="33"/>
      <c r="L7" s="33"/>
    </row>
    <row r="8" spans="1:12" hidden="1" x14ac:dyDescent="0.25">
      <c r="A8" s="33"/>
      <c r="B8" s="33"/>
      <c r="C8" s="33"/>
      <c r="D8" s="33" t="s">
        <v>750</v>
      </c>
      <c r="E8" s="33" t="s">
        <v>1769</v>
      </c>
      <c r="F8" s="33" t="s">
        <v>1354</v>
      </c>
      <c r="G8" s="33"/>
      <c r="H8" s="33"/>
      <c r="I8" s="33"/>
      <c r="J8" s="33"/>
      <c r="K8" s="33"/>
      <c r="L8" s="33"/>
    </row>
    <row r="9" spans="1:12" hidden="1" x14ac:dyDescent="0.25">
      <c r="A9" s="33"/>
      <c r="B9" s="33"/>
      <c r="C9" s="33" t="s">
        <v>361</v>
      </c>
      <c r="D9" s="33" t="s">
        <v>749</v>
      </c>
      <c r="E9" s="33" t="s">
        <v>1353</v>
      </c>
      <c r="F9" s="33" t="s">
        <v>1353</v>
      </c>
      <c r="G9" s="33"/>
      <c r="H9" s="33"/>
      <c r="I9" s="33"/>
      <c r="J9" s="33"/>
      <c r="K9" s="33" t="s">
        <v>360</v>
      </c>
      <c r="L9" s="33" t="s">
        <v>362</v>
      </c>
    </row>
    <row r="10" spans="1:12" s="18" customFormat="1" x14ac:dyDescent="0.25">
      <c r="A10" s="33"/>
      <c r="B10" s="33"/>
      <c r="C10" s="33" t="s">
        <v>366</v>
      </c>
      <c r="D10" s="106" t="s">
        <v>2078</v>
      </c>
      <c r="E10" s="107"/>
      <c r="F10" s="107"/>
      <c r="G10" s="107"/>
      <c r="H10" s="107"/>
      <c r="I10" s="107"/>
      <c r="J10" s="108"/>
      <c r="L10" s="33"/>
    </row>
    <row r="11" spans="1:12" s="18" customFormat="1" ht="30" x14ac:dyDescent="0.25">
      <c r="A11" s="33"/>
      <c r="B11" s="33"/>
      <c r="C11" s="33" t="s">
        <v>365</v>
      </c>
      <c r="D11" s="104" t="s">
        <v>1772</v>
      </c>
      <c r="E11" s="104" t="s">
        <v>1773</v>
      </c>
      <c r="F11" s="104" t="s">
        <v>1774</v>
      </c>
      <c r="G11" s="63" t="s">
        <v>1985</v>
      </c>
      <c r="H11" s="56" t="s">
        <v>1771</v>
      </c>
      <c r="I11" s="56" t="s">
        <v>1725</v>
      </c>
      <c r="J11" s="56" t="s">
        <v>2188</v>
      </c>
      <c r="L11" s="33"/>
    </row>
    <row r="12" spans="1:12" s="18" customFormat="1" x14ac:dyDescent="0.25">
      <c r="A12" s="33" t="s">
        <v>405</v>
      </c>
      <c r="B12" s="33"/>
      <c r="C12" s="33" t="s">
        <v>365</v>
      </c>
      <c r="D12" s="105"/>
      <c r="E12" s="105"/>
      <c r="F12" s="105"/>
      <c r="G12" s="56" t="s">
        <v>403</v>
      </c>
      <c r="H12" s="56" t="s">
        <v>715</v>
      </c>
      <c r="I12" s="56" t="s">
        <v>716</v>
      </c>
      <c r="J12" s="56" t="s">
        <v>744</v>
      </c>
      <c r="L12" s="33"/>
    </row>
    <row r="13" spans="1:12" x14ac:dyDescent="0.25">
      <c r="A13" s="33"/>
      <c r="B13" s="33"/>
      <c r="C13" s="33" t="s">
        <v>360</v>
      </c>
      <c r="D13" s="18"/>
      <c r="E13" s="18"/>
      <c r="F13" s="18"/>
      <c r="G13" s="24"/>
      <c r="L13" s="33"/>
    </row>
    <row r="14" spans="1:12" x14ac:dyDescent="0.25">
      <c r="A14" s="33"/>
      <c r="B14" s="33"/>
      <c r="C14" s="34"/>
      <c r="D14" s="82"/>
      <c r="E14" s="76"/>
      <c r="F14" s="76"/>
      <c r="G14" s="46"/>
      <c r="H14" s="44"/>
      <c r="I14" s="81"/>
      <c r="J14" s="44"/>
      <c r="L14" s="33"/>
    </row>
    <row r="15" spans="1:12" x14ac:dyDescent="0.25">
      <c r="A15" s="33"/>
      <c r="B15" s="33"/>
      <c r="C15" s="33" t="s">
        <v>360</v>
      </c>
      <c r="D15" s="18"/>
      <c r="E15" s="18"/>
      <c r="F15" s="18"/>
      <c r="G15" s="24"/>
      <c r="L15" s="33"/>
    </row>
    <row r="16" spans="1:12" x14ac:dyDescent="0.25">
      <c r="A16" s="33"/>
      <c r="B16" s="33"/>
      <c r="C16" s="33" t="s">
        <v>363</v>
      </c>
      <c r="D16" s="33"/>
      <c r="E16" s="33"/>
      <c r="F16" s="33"/>
      <c r="G16" s="33"/>
      <c r="H16" s="33"/>
      <c r="I16" s="33"/>
      <c r="J16" s="33"/>
      <c r="K16" s="33"/>
      <c r="L16" s="33" t="s">
        <v>364</v>
      </c>
    </row>
  </sheetData>
  <mergeCells count="6">
    <mergeCell ref="F11:F12"/>
    <mergeCell ref="D11:D12"/>
    <mergeCell ref="E11:E12"/>
    <mergeCell ref="D10:J10"/>
    <mergeCell ref="E1:K1"/>
    <mergeCell ref="D3:H3"/>
  </mergeCells>
  <dataValidations count="1">
    <dataValidation type="decimal" allowBlank="1" showInputMessage="1" showErrorMessage="1" errorTitle="Input Error" error="Please enter a non-negative value between 0 and 999999999999999" sqref="H14 J14">
      <formula1>0</formula1>
      <formula2>999999999999999</formula2>
    </dataValidation>
  </dataValidation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5"/>
  <dimension ref="A1:R16"/>
  <sheetViews>
    <sheetView showGridLines="0" topLeftCell="D1" workbookViewId="0">
      <selection sqref="A1:C1048576"/>
    </sheetView>
  </sheetViews>
  <sheetFormatPr defaultRowHeight="15" x14ac:dyDescent="0.25"/>
  <cols>
    <col min="1" max="3" width="0" hidden="1" customWidth="1"/>
    <col min="4" max="16" width="20.7109375" customWidth="1"/>
  </cols>
  <sheetData>
    <row r="1" spans="1:18" ht="35.1" customHeight="1" x14ac:dyDescent="0.25">
      <c r="A1" s="15" t="s">
        <v>1776</v>
      </c>
      <c r="E1" s="102" t="s">
        <v>2126</v>
      </c>
      <c r="F1" s="103"/>
      <c r="G1" s="103"/>
      <c r="H1" s="103"/>
      <c r="I1" s="103"/>
      <c r="J1" s="103"/>
      <c r="K1" s="103"/>
    </row>
    <row r="3" spans="1:18" ht="18.75" x14ac:dyDescent="0.25">
      <c r="D3" s="112" t="s">
        <v>2162</v>
      </c>
      <c r="E3" s="113"/>
      <c r="F3" s="113"/>
      <c r="G3" s="113"/>
      <c r="H3" s="114"/>
    </row>
    <row r="6" spans="1:18" x14ac:dyDescent="0.25">
      <c r="A6" s="33"/>
      <c r="B6" s="33" t="b">
        <v>0</v>
      </c>
      <c r="C6" s="33" t="s">
        <v>1777</v>
      </c>
      <c r="D6" s="33"/>
      <c r="E6" s="33"/>
      <c r="F6" s="33"/>
      <c r="G6" s="33"/>
      <c r="H6" s="33"/>
      <c r="I6" s="33"/>
      <c r="J6" s="33"/>
      <c r="K6" s="33"/>
      <c r="L6" s="33"/>
      <c r="M6" s="33"/>
      <c r="N6" s="33"/>
      <c r="O6" s="33"/>
      <c r="P6" s="33"/>
      <c r="Q6" s="33"/>
      <c r="R6" s="33"/>
    </row>
    <row r="7" spans="1:18" hidden="1" x14ac:dyDescent="0.25">
      <c r="A7" s="33"/>
      <c r="B7" s="33"/>
      <c r="C7" s="33"/>
      <c r="D7" s="33"/>
      <c r="E7" s="33"/>
      <c r="F7" s="33" t="s">
        <v>1963</v>
      </c>
      <c r="G7" s="33" t="s">
        <v>1760</v>
      </c>
      <c r="H7" s="33" t="s">
        <v>2036</v>
      </c>
      <c r="I7" s="33" t="s">
        <v>1786</v>
      </c>
      <c r="J7" s="33" t="s">
        <v>1787</v>
      </c>
      <c r="K7" s="33" t="s">
        <v>1788</v>
      </c>
      <c r="L7" s="33" t="s">
        <v>1789</v>
      </c>
      <c r="M7" s="33" t="s">
        <v>598</v>
      </c>
      <c r="N7" s="33" t="s">
        <v>1790</v>
      </c>
      <c r="O7" s="33" t="s">
        <v>1791</v>
      </c>
      <c r="P7" s="33" t="s">
        <v>1792</v>
      </c>
      <c r="Q7" s="33"/>
      <c r="R7" s="33"/>
    </row>
    <row r="8" spans="1:18" hidden="1" x14ac:dyDescent="0.25">
      <c r="A8" s="33"/>
      <c r="B8" s="33"/>
      <c r="C8" s="33"/>
      <c r="D8" s="33" t="s">
        <v>1293</v>
      </c>
      <c r="E8" s="33" t="s">
        <v>1751</v>
      </c>
      <c r="F8" s="33" t="s">
        <v>1785</v>
      </c>
      <c r="G8" s="33" t="s">
        <v>1785</v>
      </c>
      <c r="H8" s="33" t="s">
        <v>1785</v>
      </c>
      <c r="I8" s="33" t="s">
        <v>1785</v>
      </c>
      <c r="J8" s="33" t="s">
        <v>1785</v>
      </c>
      <c r="K8" s="33" t="s">
        <v>1785</v>
      </c>
      <c r="L8" s="33" t="s">
        <v>1785</v>
      </c>
      <c r="M8" s="33" t="s">
        <v>1785</v>
      </c>
      <c r="N8" s="33" t="s">
        <v>1785</v>
      </c>
      <c r="O8" s="33" t="s">
        <v>1785</v>
      </c>
      <c r="P8" s="33" t="s">
        <v>1785</v>
      </c>
      <c r="Q8" s="33"/>
      <c r="R8" s="33"/>
    </row>
    <row r="9" spans="1:18" hidden="1" x14ac:dyDescent="0.25">
      <c r="A9" s="33"/>
      <c r="B9" s="33"/>
      <c r="C9" s="33" t="s">
        <v>361</v>
      </c>
      <c r="D9" s="33" t="s">
        <v>749</v>
      </c>
      <c r="E9" s="33" t="s">
        <v>749</v>
      </c>
      <c r="F9" s="33"/>
      <c r="G9" s="33"/>
      <c r="H9" s="33"/>
      <c r="I9" s="33"/>
      <c r="J9" s="33"/>
      <c r="K9" s="33"/>
      <c r="L9" s="33"/>
      <c r="M9" s="33"/>
      <c r="N9" s="33"/>
      <c r="O9" s="33"/>
      <c r="P9" s="33"/>
      <c r="Q9" s="33" t="s">
        <v>360</v>
      </c>
      <c r="R9" s="33" t="s">
        <v>362</v>
      </c>
    </row>
    <row r="10" spans="1:18" s="18" customFormat="1" x14ac:dyDescent="0.25">
      <c r="A10" s="33"/>
      <c r="B10" s="33"/>
      <c r="C10" s="33" t="s">
        <v>366</v>
      </c>
      <c r="D10" s="106" t="s">
        <v>2079</v>
      </c>
      <c r="E10" s="107"/>
      <c r="F10" s="107"/>
      <c r="G10" s="107"/>
      <c r="H10" s="107"/>
      <c r="I10" s="107"/>
      <c r="J10" s="107"/>
      <c r="K10" s="107"/>
      <c r="L10" s="107"/>
      <c r="M10" s="107"/>
      <c r="N10" s="107"/>
      <c r="O10" s="107"/>
      <c r="P10" s="108"/>
      <c r="R10" s="33"/>
    </row>
    <row r="11" spans="1:18" s="18" customFormat="1" ht="75" x14ac:dyDescent="0.25">
      <c r="A11" s="33"/>
      <c r="B11" s="33"/>
      <c r="C11" s="33" t="s">
        <v>365</v>
      </c>
      <c r="D11" s="104" t="s">
        <v>1393</v>
      </c>
      <c r="E11" s="104" t="s">
        <v>1784</v>
      </c>
      <c r="F11" s="63" t="s">
        <v>1985</v>
      </c>
      <c r="G11" s="56" t="s">
        <v>1753</v>
      </c>
      <c r="H11" s="56" t="s">
        <v>2035</v>
      </c>
      <c r="I11" s="56" t="s">
        <v>1778</v>
      </c>
      <c r="J11" s="56" t="s">
        <v>2037</v>
      </c>
      <c r="K11" s="56" t="s">
        <v>1779</v>
      </c>
      <c r="L11" s="56" t="s">
        <v>1780</v>
      </c>
      <c r="M11" s="56" t="s">
        <v>1781</v>
      </c>
      <c r="N11" s="56" t="s">
        <v>1782</v>
      </c>
      <c r="O11" s="56" t="s">
        <v>1783</v>
      </c>
      <c r="P11" s="56" t="s">
        <v>1759</v>
      </c>
      <c r="R11" s="33"/>
    </row>
    <row r="12" spans="1:18" s="18" customFormat="1" x14ac:dyDescent="0.25">
      <c r="A12" s="33" t="s">
        <v>405</v>
      </c>
      <c r="B12" s="33"/>
      <c r="C12" s="33" t="s">
        <v>365</v>
      </c>
      <c r="D12" s="105"/>
      <c r="E12" s="105"/>
      <c r="F12" s="56" t="s">
        <v>403</v>
      </c>
      <c r="G12" s="56" t="s">
        <v>715</v>
      </c>
      <c r="H12" s="56" t="s">
        <v>716</v>
      </c>
      <c r="I12" s="56" t="s">
        <v>744</v>
      </c>
      <c r="J12" s="56" t="s">
        <v>745</v>
      </c>
      <c r="K12" s="56" t="s">
        <v>746</v>
      </c>
      <c r="L12" s="56" t="s">
        <v>753</v>
      </c>
      <c r="M12" s="56" t="s">
        <v>754</v>
      </c>
      <c r="N12" s="56" t="s">
        <v>755</v>
      </c>
      <c r="O12" s="56" t="s">
        <v>756</v>
      </c>
      <c r="P12" s="56" t="s">
        <v>757</v>
      </c>
      <c r="R12" s="33"/>
    </row>
    <row r="13" spans="1:18" x14ac:dyDescent="0.25">
      <c r="A13" s="33"/>
      <c r="B13" s="33"/>
      <c r="C13" s="33" t="s">
        <v>360</v>
      </c>
      <c r="D13" s="18"/>
      <c r="E13" s="18"/>
      <c r="F13" s="24"/>
      <c r="H13" s="30"/>
      <c r="R13" s="33"/>
    </row>
    <row r="14" spans="1:18" x14ac:dyDescent="0.25">
      <c r="A14" s="33"/>
      <c r="B14" s="33"/>
      <c r="C14" s="34"/>
      <c r="D14" s="26"/>
      <c r="E14" s="82"/>
      <c r="F14" s="46"/>
      <c r="G14" s="77"/>
      <c r="H14" s="46"/>
      <c r="I14" s="77"/>
      <c r="J14" s="77"/>
      <c r="K14" s="77"/>
      <c r="L14" s="44"/>
      <c r="M14" s="44"/>
      <c r="N14" s="75"/>
      <c r="O14" s="75"/>
      <c r="P14" s="77"/>
      <c r="R14" s="33"/>
    </row>
    <row r="15" spans="1:18" x14ac:dyDescent="0.25">
      <c r="A15" s="33"/>
      <c r="B15" s="33"/>
      <c r="C15" s="33" t="s">
        <v>360</v>
      </c>
      <c r="D15" s="18"/>
      <c r="E15" s="18"/>
      <c r="F15" s="24"/>
      <c r="H15" s="30"/>
      <c r="R15" s="33"/>
    </row>
    <row r="16" spans="1:18" x14ac:dyDescent="0.25">
      <c r="A16" s="33"/>
      <c r="B16" s="33"/>
      <c r="C16" s="33" t="s">
        <v>363</v>
      </c>
      <c r="D16" s="33"/>
      <c r="E16" s="33"/>
      <c r="F16" s="33"/>
      <c r="G16" s="33"/>
      <c r="H16" s="33"/>
      <c r="I16" s="33"/>
      <c r="J16" s="33"/>
      <c r="K16" s="33"/>
      <c r="L16" s="33"/>
      <c r="M16" s="33"/>
      <c r="N16" s="33"/>
      <c r="O16" s="33"/>
      <c r="P16" s="33"/>
      <c r="Q16" s="33"/>
      <c r="R16" s="33" t="s">
        <v>364</v>
      </c>
    </row>
  </sheetData>
  <mergeCells count="5">
    <mergeCell ref="D11:D12"/>
    <mergeCell ref="E11:E12"/>
    <mergeCell ref="D10:P10"/>
    <mergeCell ref="E1:K1"/>
    <mergeCell ref="D3:H3"/>
  </mergeCells>
  <dataValidations count="1">
    <dataValidation type="decimal" allowBlank="1" showInputMessage="1" showErrorMessage="1" errorTitle="Input Error" error="Please enter a non-negative value between 0 and 999999999999999" sqref="L14:M14">
      <formula1>0</formula1>
      <formula2>999999999999999</formula2>
    </dataValidation>
  </dataValidations>
  <pageMargins left="0.7" right="0.7" top="0.75" bottom="0.75" header="0.3" footer="0.3"/>
  <drawing r:id="rId1"/>
  <legacy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M16"/>
  <sheetViews>
    <sheetView showGridLines="0" topLeftCell="D1" workbookViewId="0">
      <selection sqref="A1:C1048576"/>
    </sheetView>
  </sheetViews>
  <sheetFormatPr defaultRowHeight="15" x14ac:dyDescent="0.25"/>
  <cols>
    <col min="1" max="3" width="0" hidden="1" customWidth="1"/>
    <col min="4" max="10" width="20.7109375" customWidth="1"/>
  </cols>
  <sheetData>
    <row r="1" spans="1:13" ht="35.1" customHeight="1" x14ac:dyDescent="0.25">
      <c r="A1" s="15" t="s">
        <v>1793</v>
      </c>
      <c r="E1" s="102" t="s">
        <v>2127</v>
      </c>
      <c r="F1" s="103"/>
      <c r="G1" s="103"/>
      <c r="H1" s="103"/>
      <c r="I1" s="103"/>
      <c r="J1" s="103"/>
      <c r="K1" s="103"/>
    </row>
    <row r="3" spans="1:13" ht="18.75" x14ac:dyDescent="0.25">
      <c r="D3" s="112" t="s">
        <v>2162</v>
      </c>
      <c r="E3" s="113"/>
      <c r="F3" s="113"/>
      <c r="G3" s="113"/>
      <c r="H3" s="114"/>
    </row>
    <row r="6" spans="1:13" x14ac:dyDescent="0.25">
      <c r="A6" s="33"/>
      <c r="B6" s="33" t="b">
        <v>0</v>
      </c>
      <c r="C6" s="33" t="s">
        <v>1794</v>
      </c>
      <c r="D6" s="33"/>
      <c r="E6" s="33"/>
      <c r="F6" s="33"/>
      <c r="G6" s="33"/>
      <c r="H6" s="33"/>
      <c r="I6" s="33"/>
      <c r="J6" s="33"/>
      <c r="K6" s="33"/>
      <c r="L6" s="33"/>
      <c r="M6" s="21"/>
    </row>
    <row r="7" spans="1:13" hidden="1" x14ac:dyDescent="0.25">
      <c r="A7" s="33"/>
      <c r="B7" s="33"/>
      <c r="C7" s="33"/>
      <c r="D7" s="33"/>
      <c r="E7" s="33" t="s">
        <v>1963</v>
      </c>
      <c r="F7" s="33" t="s">
        <v>1799</v>
      </c>
      <c r="G7" s="33" t="s">
        <v>1800</v>
      </c>
      <c r="H7" s="33" t="s">
        <v>1989</v>
      </c>
      <c r="I7" s="33" t="s">
        <v>634</v>
      </c>
      <c r="J7" s="33" t="s">
        <v>634</v>
      </c>
      <c r="K7" s="33"/>
      <c r="L7" s="33"/>
      <c r="M7" s="21"/>
    </row>
    <row r="8" spans="1:13" hidden="1" x14ac:dyDescent="0.25">
      <c r="A8" s="33"/>
      <c r="B8" s="33"/>
      <c r="C8" s="33"/>
      <c r="D8" s="33" t="s">
        <v>1795</v>
      </c>
      <c r="E8" s="33"/>
      <c r="F8" s="33"/>
      <c r="G8" s="33"/>
      <c r="H8" s="33"/>
      <c r="I8" s="33"/>
      <c r="J8" s="33"/>
      <c r="K8" s="33"/>
      <c r="L8" s="33"/>
      <c r="M8" s="21"/>
    </row>
    <row r="9" spans="1:13" hidden="1" x14ac:dyDescent="0.25">
      <c r="A9" s="33"/>
      <c r="B9" s="33"/>
      <c r="C9" s="33" t="s">
        <v>361</v>
      </c>
      <c r="D9" s="33" t="s">
        <v>749</v>
      </c>
      <c r="E9" s="33"/>
      <c r="F9" s="33"/>
      <c r="G9" s="33"/>
      <c r="H9" s="33"/>
      <c r="I9" s="33"/>
      <c r="J9" s="33"/>
      <c r="K9" s="33" t="s">
        <v>360</v>
      </c>
      <c r="L9" s="33" t="s">
        <v>362</v>
      </c>
      <c r="M9" s="21"/>
    </row>
    <row r="10" spans="1:13" s="18" customFormat="1" x14ac:dyDescent="0.25">
      <c r="A10" s="33"/>
      <c r="B10" s="33"/>
      <c r="C10" s="33" t="s">
        <v>366</v>
      </c>
      <c r="D10" s="106" t="s">
        <v>2080</v>
      </c>
      <c r="E10" s="107"/>
      <c r="F10" s="107"/>
      <c r="G10" s="107"/>
      <c r="H10" s="107"/>
      <c r="I10" s="107"/>
      <c r="J10" s="108"/>
      <c r="L10" s="33"/>
      <c r="M10" s="21"/>
    </row>
    <row r="11" spans="1:13" s="18" customFormat="1" ht="75" x14ac:dyDescent="0.25">
      <c r="A11" s="33"/>
      <c r="B11" s="33"/>
      <c r="C11" s="33" t="s">
        <v>365</v>
      </c>
      <c r="D11" s="104" t="s">
        <v>2186</v>
      </c>
      <c r="E11" s="63" t="s">
        <v>1985</v>
      </c>
      <c r="F11" s="56" t="s">
        <v>1796</v>
      </c>
      <c r="G11" s="56" t="s">
        <v>1797</v>
      </c>
      <c r="H11" s="56" t="s">
        <v>2187</v>
      </c>
      <c r="I11" s="56" t="s">
        <v>1798</v>
      </c>
      <c r="J11" s="56" t="s">
        <v>1967</v>
      </c>
      <c r="L11" s="33"/>
      <c r="M11" s="21"/>
    </row>
    <row r="12" spans="1:13" s="18" customFormat="1" x14ac:dyDescent="0.25">
      <c r="A12" s="33" t="s">
        <v>405</v>
      </c>
      <c r="B12" s="33"/>
      <c r="C12" s="33" t="s">
        <v>365</v>
      </c>
      <c r="D12" s="105"/>
      <c r="E12" s="56" t="s">
        <v>403</v>
      </c>
      <c r="F12" s="56" t="s">
        <v>715</v>
      </c>
      <c r="G12" s="56" t="s">
        <v>716</v>
      </c>
      <c r="H12" s="56" t="s">
        <v>744</v>
      </c>
      <c r="I12" s="56" t="s">
        <v>745</v>
      </c>
      <c r="J12" s="56" t="s">
        <v>746</v>
      </c>
      <c r="L12" s="33"/>
      <c r="M12" s="21"/>
    </row>
    <row r="13" spans="1:13" x14ac:dyDescent="0.25">
      <c r="A13" s="33"/>
      <c r="B13" s="33"/>
      <c r="C13" s="33" t="s">
        <v>360</v>
      </c>
      <c r="D13" s="18"/>
      <c r="E13" s="24"/>
      <c r="L13" s="33"/>
      <c r="M13" s="21"/>
    </row>
    <row r="14" spans="1:13" x14ac:dyDescent="0.25">
      <c r="A14" s="33"/>
      <c r="B14" s="33"/>
      <c r="C14" s="34"/>
      <c r="D14" s="82"/>
      <c r="E14" s="46"/>
      <c r="F14" s="77"/>
      <c r="G14" s="81"/>
      <c r="H14" s="38"/>
      <c r="I14" s="44"/>
      <c r="J14" s="44"/>
      <c r="L14" s="33"/>
      <c r="M14" s="21"/>
    </row>
    <row r="15" spans="1:13" x14ac:dyDescent="0.25">
      <c r="A15" s="33"/>
      <c r="B15" s="33"/>
      <c r="C15" s="33" t="s">
        <v>360</v>
      </c>
      <c r="D15" s="18"/>
      <c r="E15" s="24"/>
      <c r="L15" s="33"/>
      <c r="M15" s="21"/>
    </row>
    <row r="16" spans="1:13" x14ac:dyDescent="0.25">
      <c r="A16" s="33"/>
      <c r="B16" s="33"/>
      <c r="C16" s="33" t="s">
        <v>363</v>
      </c>
      <c r="D16" s="33"/>
      <c r="E16" s="33"/>
      <c r="F16" s="33"/>
      <c r="G16" s="33"/>
      <c r="H16" s="33"/>
      <c r="I16" s="33"/>
      <c r="J16" s="33"/>
      <c r="K16" s="33"/>
      <c r="L16" s="33" t="s">
        <v>364</v>
      </c>
      <c r="M16" s="21"/>
    </row>
  </sheetData>
  <mergeCells count="4">
    <mergeCell ref="D11:D12"/>
    <mergeCell ref="D10:J10"/>
    <mergeCell ref="E1:K1"/>
    <mergeCell ref="D3:H3"/>
  </mergeCells>
  <dataValidations count="1">
    <dataValidation type="decimal" allowBlank="1" showInputMessage="1" showErrorMessage="1" errorTitle="Input Error" error="Please enter a non-negative value between 0 and 999999999999999" sqref="I14:J14">
      <formula1>0</formula1>
      <formula2>999999999999999</formula2>
    </dataValidation>
  </dataValidation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R17"/>
  <sheetViews>
    <sheetView showGridLines="0" topLeftCell="D1" workbookViewId="0">
      <selection sqref="A1:C1048576"/>
    </sheetView>
  </sheetViews>
  <sheetFormatPr defaultRowHeight="15" x14ac:dyDescent="0.25"/>
  <cols>
    <col min="1" max="3" width="0" hidden="1" customWidth="1"/>
    <col min="4" max="4" width="15.7109375" customWidth="1"/>
    <col min="5" max="16" width="20.7109375" customWidth="1"/>
  </cols>
  <sheetData>
    <row r="1" spans="1:18" ht="35.1" customHeight="1" x14ac:dyDescent="0.25">
      <c r="A1" s="15" t="s">
        <v>1801</v>
      </c>
      <c r="E1" s="102" t="s">
        <v>2128</v>
      </c>
      <c r="F1" s="103"/>
      <c r="G1" s="103"/>
      <c r="H1" s="103"/>
      <c r="I1" s="103"/>
      <c r="J1" s="103"/>
      <c r="K1" s="103"/>
    </row>
    <row r="4" spans="1:18" ht="18.75" x14ac:dyDescent="0.25">
      <c r="D4" s="112" t="s">
        <v>2162</v>
      </c>
      <c r="E4" s="113"/>
      <c r="F4" s="113"/>
      <c r="G4" s="113"/>
      <c r="H4" s="114"/>
    </row>
    <row r="7" spans="1:18" x14ac:dyDescent="0.25">
      <c r="A7" s="33"/>
      <c r="B7" s="33"/>
      <c r="C7" s="33" t="s">
        <v>1360</v>
      </c>
      <c r="D7" s="33"/>
      <c r="E7" s="33"/>
      <c r="F7" s="33"/>
      <c r="G7" s="33"/>
      <c r="H7" s="33"/>
      <c r="I7" s="33"/>
      <c r="J7" s="33"/>
      <c r="K7" s="33"/>
      <c r="L7" s="33"/>
      <c r="M7" s="33"/>
      <c r="N7" s="33"/>
      <c r="O7" s="33"/>
      <c r="P7" s="33"/>
      <c r="Q7" s="33"/>
      <c r="R7" s="33"/>
    </row>
    <row r="8" spans="1:18" hidden="1" x14ac:dyDescent="0.25">
      <c r="A8" s="33"/>
      <c r="B8" s="33"/>
      <c r="C8" s="33"/>
      <c r="D8" s="33"/>
      <c r="E8" s="33" t="s">
        <v>1368</v>
      </c>
      <c r="F8" s="33" t="s">
        <v>1369</v>
      </c>
      <c r="G8" s="33" t="s">
        <v>1370</v>
      </c>
      <c r="H8" s="33" t="s">
        <v>1371</v>
      </c>
      <c r="I8" s="33" t="s">
        <v>1372</v>
      </c>
      <c r="J8" s="33" t="s">
        <v>1475</v>
      </c>
      <c r="K8" s="33" t="s">
        <v>1476</v>
      </c>
      <c r="L8" s="33" t="s">
        <v>1806</v>
      </c>
      <c r="M8" s="33" t="s">
        <v>1373</v>
      </c>
      <c r="N8" s="33" t="s">
        <v>1374</v>
      </c>
      <c r="O8" s="33" t="s">
        <v>1375</v>
      </c>
      <c r="P8" s="33" t="s">
        <v>935</v>
      </c>
      <c r="Q8" s="33"/>
      <c r="R8" s="33"/>
    </row>
    <row r="9" spans="1:18" hidden="1" x14ac:dyDescent="0.25">
      <c r="A9" s="33"/>
      <c r="B9" s="33"/>
      <c r="C9" s="33"/>
      <c r="D9" s="33" t="s">
        <v>1293</v>
      </c>
      <c r="E9" s="33"/>
      <c r="F9" s="33"/>
      <c r="G9" s="33"/>
      <c r="H9" s="33"/>
      <c r="I9" s="33"/>
      <c r="J9" s="33"/>
      <c r="K9" s="33"/>
      <c r="L9" s="33"/>
      <c r="M9" s="33"/>
      <c r="N9" s="33"/>
      <c r="O9" s="33"/>
      <c r="P9" s="33"/>
      <c r="Q9" s="33"/>
      <c r="R9" s="33"/>
    </row>
    <row r="10" spans="1:18" hidden="1" x14ac:dyDescent="0.25">
      <c r="A10" s="33"/>
      <c r="B10" s="33"/>
      <c r="C10" s="33" t="s">
        <v>361</v>
      </c>
      <c r="D10" s="33" t="s">
        <v>749</v>
      </c>
      <c r="E10" s="33"/>
      <c r="F10" s="33"/>
      <c r="G10" s="33"/>
      <c r="H10" s="33"/>
      <c r="I10" s="33"/>
      <c r="J10" s="33"/>
      <c r="K10" s="33"/>
      <c r="L10" s="33"/>
      <c r="M10" s="33"/>
      <c r="N10" s="33"/>
      <c r="O10" s="33"/>
      <c r="P10" s="33"/>
      <c r="Q10" s="33" t="s">
        <v>360</v>
      </c>
      <c r="R10" s="33" t="s">
        <v>362</v>
      </c>
    </row>
    <row r="11" spans="1:18" x14ac:dyDescent="0.25">
      <c r="A11" s="33"/>
      <c r="B11" s="33"/>
      <c r="C11" s="33" t="s">
        <v>366</v>
      </c>
      <c r="D11" s="106" t="s">
        <v>2185</v>
      </c>
      <c r="E11" s="107"/>
      <c r="F11" s="107"/>
      <c r="G11" s="107"/>
      <c r="H11" s="107"/>
      <c r="I11" s="107"/>
      <c r="J11" s="107"/>
      <c r="K11" s="107"/>
      <c r="L11" s="107"/>
      <c r="M11" s="107"/>
      <c r="N11" s="107"/>
      <c r="O11" s="107"/>
      <c r="P11" s="108"/>
      <c r="R11" s="33"/>
    </row>
    <row r="12" spans="1:18" ht="30" x14ac:dyDescent="0.25">
      <c r="A12" s="33"/>
      <c r="B12" s="33"/>
      <c r="C12" s="34" t="s">
        <v>365</v>
      </c>
      <c r="D12" s="104" t="s">
        <v>1393</v>
      </c>
      <c r="E12" s="56" t="s">
        <v>1361</v>
      </c>
      <c r="F12" s="56" t="s">
        <v>1362</v>
      </c>
      <c r="G12" s="56" t="s">
        <v>1363</v>
      </c>
      <c r="H12" s="56" t="s">
        <v>1364</v>
      </c>
      <c r="I12" s="56" t="s">
        <v>1365</v>
      </c>
      <c r="J12" s="56" t="s">
        <v>1468</v>
      </c>
      <c r="K12" s="56" t="s">
        <v>1469</v>
      </c>
      <c r="L12" s="56" t="s">
        <v>1366</v>
      </c>
      <c r="M12" s="56" t="s">
        <v>1414</v>
      </c>
      <c r="N12" s="56" t="s">
        <v>1367</v>
      </c>
      <c r="O12" s="56" t="s">
        <v>1413</v>
      </c>
      <c r="P12" s="56" t="s">
        <v>900</v>
      </c>
      <c r="R12" s="33"/>
    </row>
    <row r="13" spans="1:18" x14ac:dyDescent="0.25">
      <c r="A13" s="33" t="s">
        <v>405</v>
      </c>
      <c r="B13" s="33"/>
      <c r="C13" s="34" t="s">
        <v>365</v>
      </c>
      <c r="D13" s="105"/>
      <c r="E13" s="56" t="s">
        <v>403</v>
      </c>
      <c r="F13" s="56" t="s">
        <v>715</v>
      </c>
      <c r="G13" s="56" t="s">
        <v>716</v>
      </c>
      <c r="H13" s="56" t="s">
        <v>744</v>
      </c>
      <c r="I13" s="56" t="s">
        <v>745</v>
      </c>
      <c r="J13" s="56" t="s">
        <v>746</v>
      </c>
      <c r="K13" s="56" t="s">
        <v>753</v>
      </c>
      <c r="L13" s="56" t="s">
        <v>754</v>
      </c>
      <c r="M13" s="56" t="s">
        <v>755</v>
      </c>
      <c r="N13" s="56" t="s">
        <v>756</v>
      </c>
      <c r="O13" s="56" t="s">
        <v>757</v>
      </c>
      <c r="P13" s="56" t="s">
        <v>758</v>
      </c>
      <c r="R13" s="33"/>
    </row>
    <row r="14" spans="1:18" x14ac:dyDescent="0.25">
      <c r="A14" s="33"/>
      <c r="B14" s="33"/>
      <c r="C14" s="33" t="s">
        <v>360</v>
      </c>
      <c r="R14" s="33"/>
    </row>
    <row r="15" spans="1:18" x14ac:dyDescent="0.25">
      <c r="A15" s="33"/>
      <c r="B15" s="33"/>
      <c r="C15" s="34"/>
      <c r="D15" s="26"/>
      <c r="E15" s="38"/>
      <c r="F15" s="38"/>
      <c r="G15" s="38"/>
      <c r="H15" s="38"/>
      <c r="I15" s="38"/>
      <c r="J15" s="38"/>
      <c r="K15" s="38"/>
      <c r="L15" s="48"/>
      <c r="M15" s="44"/>
      <c r="N15" s="48"/>
      <c r="O15" s="44"/>
      <c r="P15" s="38"/>
      <c r="R15" s="33"/>
    </row>
    <row r="16" spans="1:18" x14ac:dyDescent="0.25">
      <c r="A16" s="33"/>
      <c r="B16" s="33"/>
      <c r="C16" s="33" t="s">
        <v>360</v>
      </c>
      <c r="D16" s="167"/>
      <c r="E16" s="167"/>
      <c r="F16" s="167"/>
      <c r="G16" s="167"/>
      <c r="H16" s="167"/>
      <c r="I16" s="167"/>
      <c r="J16" s="167"/>
      <c r="K16" s="167"/>
      <c r="L16" s="167"/>
      <c r="M16" s="167"/>
      <c r="N16" s="167"/>
      <c r="O16" s="167"/>
      <c r="P16" s="167"/>
      <c r="R16" s="33"/>
    </row>
    <row r="17" spans="1:18" x14ac:dyDescent="0.25">
      <c r="A17" s="33"/>
      <c r="B17" s="33"/>
      <c r="C17" s="33" t="s">
        <v>363</v>
      </c>
      <c r="D17" s="33"/>
      <c r="E17" s="33"/>
      <c r="F17" s="33"/>
      <c r="G17" s="33"/>
      <c r="H17" s="33"/>
      <c r="I17" s="33"/>
      <c r="J17" s="33"/>
      <c r="K17" s="33"/>
      <c r="L17" s="33"/>
      <c r="M17" s="33"/>
      <c r="N17" s="33"/>
      <c r="O17" s="33"/>
      <c r="P17" s="33"/>
      <c r="Q17" s="33"/>
      <c r="R17" s="33" t="s">
        <v>364</v>
      </c>
    </row>
  </sheetData>
  <mergeCells count="5">
    <mergeCell ref="D12:D13"/>
    <mergeCell ref="D16:P16"/>
    <mergeCell ref="D11:P11"/>
    <mergeCell ref="E1:K1"/>
    <mergeCell ref="D4:H4"/>
  </mergeCells>
  <dataValidations count="1">
    <dataValidation type="decimal" allowBlank="1" showInputMessage="1" showErrorMessage="1" errorTitle="Input Error" error="Please enter a non-negative value between 0 and 999999999999999" sqref="L15:O15">
      <formula1>0</formula1>
      <formula2>999999999999999</formula2>
    </dataValidation>
  </dataValidation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
  <sheetViews>
    <sheetView workbookViewId="0"/>
  </sheetViews>
  <sheetFormatPr defaultRowHeight="15" x14ac:dyDescent="0.25"/>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
  <sheetViews>
    <sheetView workbookViewId="0"/>
  </sheetViews>
  <sheetFormatPr defaultRowHeight="15" x14ac:dyDescent="0.25"/>
  <sheetData/>
  <sheetProtection password="A44A"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workbookViewId="0"/>
  </sheetViews>
  <sheetFormatPr defaultColWidth="9.140625" defaultRowHeight="15" x14ac:dyDescent="0.25"/>
  <cols>
    <col min="1" max="16384" width="9.140625" style="1"/>
  </cols>
  <sheetData/>
  <sheetProtection selectLockedCells="1"/>
  <dataConsolidate/>
  <phoneticPr fontId="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140625" defaultRowHeight="15" x14ac:dyDescent="0.25"/>
  <cols>
    <col min="1" max="16384" width="9.140625" style="1"/>
  </cols>
  <sheetData/>
  <sheetProtection selectLockedCells="1"/>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
  <sheetViews>
    <sheetView workbookViewId="0">
      <selection activeCell="A2" sqref="A2"/>
    </sheetView>
  </sheetViews>
  <sheetFormatPr defaultColWidth="9.140625" defaultRowHeight="15" x14ac:dyDescent="0.25"/>
  <cols>
    <col min="1" max="16384" width="9.140625" style="1"/>
  </cols>
  <sheetData/>
  <sheetProtection selectLockedCells="1"/>
  <phoneticPr fontId="3"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H172"/>
  <sheetViews>
    <sheetView topLeftCell="A154" workbookViewId="0">
      <selection activeCell="I173" sqref="I173"/>
    </sheetView>
  </sheetViews>
  <sheetFormatPr defaultRowHeight="15" x14ac:dyDescent="0.25"/>
  <sheetData>
    <row r="1" spans="1:8" x14ac:dyDescent="0.25">
      <c r="A1">
        <f>DNBS01PART9C!F17</f>
        <v>0</v>
      </c>
      <c r="B1" t="s">
        <v>1981</v>
      </c>
      <c r="D1" t="s">
        <v>717</v>
      </c>
      <c r="F1" t="s">
        <v>718</v>
      </c>
      <c r="G1" t="s">
        <v>719</v>
      </c>
    </row>
    <row r="2" spans="1:8" x14ac:dyDescent="0.25">
      <c r="A2">
        <f>DNBS01PART9C!F18</f>
        <v>0</v>
      </c>
      <c r="B2" s="24" t="s">
        <v>1981</v>
      </c>
      <c r="D2" t="s">
        <v>717</v>
      </c>
      <c r="F2" t="s">
        <v>718</v>
      </c>
      <c r="G2" t="s">
        <v>719</v>
      </c>
    </row>
    <row r="3" spans="1:8" x14ac:dyDescent="0.25">
      <c r="A3">
        <f>DNBS01PART9C!F19</f>
        <v>0</v>
      </c>
      <c r="B3" s="24" t="s">
        <v>1981</v>
      </c>
      <c r="D3" t="s">
        <v>717</v>
      </c>
      <c r="F3" t="s">
        <v>718</v>
      </c>
      <c r="G3" t="s">
        <v>719</v>
      </c>
    </row>
    <row r="4" spans="1:8" x14ac:dyDescent="0.25">
      <c r="A4">
        <f>DNBS01PART9C!F20</f>
        <v>0</v>
      </c>
      <c r="B4" s="24" t="s">
        <v>1981</v>
      </c>
      <c r="D4" t="s">
        <v>717</v>
      </c>
      <c r="F4" t="s">
        <v>718</v>
      </c>
      <c r="G4" t="s">
        <v>719</v>
      </c>
    </row>
    <row r="5" spans="1:8" x14ac:dyDescent="0.25">
      <c r="A5">
        <f>DNBS01PART9C!F21</f>
        <v>0</v>
      </c>
      <c r="B5" s="24" t="s">
        <v>1981</v>
      </c>
      <c r="D5" t="s">
        <v>717</v>
      </c>
      <c r="F5" t="s">
        <v>718</v>
      </c>
      <c r="G5" t="s">
        <v>719</v>
      </c>
    </row>
    <row r="6" spans="1:8" x14ac:dyDescent="0.25">
      <c r="A6">
        <f>DNBS01PART9C!F22</f>
        <v>0</v>
      </c>
      <c r="B6" s="24" t="s">
        <v>1981</v>
      </c>
      <c r="D6" t="s">
        <v>720</v>
      </c>
      <c r="F6" t="s">
        <v>718</v>
      </c>
      <c r="G6" t="s">
        <v>721</v>
      </c>
    </row>
    <row r="7" spans="1:8" x14ac:dyDescent="0.25">
      <c r="A7">
        <f>DNBS01PART9C!F23</f>
        <v>0</v>
      </c>
      <c r="B7" s="24" t="s">
        <v>1981</v>
      </c>
      <c r="D7" t="s">
        <v>722</v>
      </c>
      <c r="F7" t="s">
        <v>718</v>
      </c>
      <c r="G7" t="s">
        <v>723</v>
      </c>
    </row>
    <row r="8" spans="1:8" x14ac:dyDescent="0.25">
      <c r="A8">
        <f>DNBS01PART9C!F25</f>
        <v>0</v>
      </c>
      <c r="B8" s="24" t="s">
        <v>1981</v>
      </c>
      <c r="D8" t="s">
        <v>724</v>
      </c>
      <c r="F8" t="s">
        <v>718</v>
      </c>
      <c r="G8" t="s">
        <v>725</v>
      </c>
    </row>
    <row r="9" spans="1:8" x14ac:dyDescent="0.25">
      <c r="A9">
        <f>DNBS01PART9C!F26</f>
        <v>0</v>
      </c>
      <c r="B9" s="24" t="s">
        <v>1981</v>
      </c>
      <c r="D9" t="s">
        <v>726</v>
      </c>
      <c r="F9" t="s">
        <v>718</v>
      </c>
      <c r="G9" t="s">
        <v>727</v>
      </c>
    </row>
    <row r="10" spans="1:8" x14ac:dyDescent="0.25">
      <c r="A10">
        <f>DNBS01PART9C!F27</f>
        <v>0</v>
      </c>
      <c r="B10" s="24" t="s">
        <v>1981</v>
      </c>
      <c r="D10" t="s">
        <v>728</v>
      </c>
      <c r="F10" t="s">
        <v>718</v>
      </c>
      <c r="G10" t="s">
        <v>729</v>
      </c>
    </row>
    <row r="11" spans="1:8" x14ac:dyDescent="0.25">
      <c r="A11">
        <f>DNBS01PART9C!G17</f>
        <v>0</v>
      </c>
      <c r="B11" s="24" t="s">
        <v>1981</v>
      </c>
      <c r="D11" t="s">
        <v>730</v>
      </c>
      <c r="F11" t="s">
        <v>718</v>
      </c>
      <c r="G11" t="s">
        <v>731</v>
      </c>
    </row>
    <row r="12" spans="1:8" x14ac:dyDescent="0.25">
      <c r="A12">
        <f>DNBS01PART9C!G18</f>
        <v>0</v>
      </c>
      <c r="B12" s="24" t="s">
        <v>1981</v>
      </c>
      <c r="D12" s="10" t="s">
        <v>730</v>
      </c>
      <c r="E12" s="10"/>
      <c r="F12" s="10" t="s">
        <v>718</v>
      </c>
      <c r="G12" s="10" t="s">
        <v>731</v>
      </c>
      <c r="H12" s="10"/>
    </row>
    <row r="13" spans="1:8" x14ac:dyDescent="0.25">
      <c r="A13">
        <f>DNBS01PART9C!G19</f>
        <v>0</v>
      </c>
      <c r="B13" s="24" t="s">
        <v>1981</v>
      </c>
      <c r="D13" s="10" t="s">
        <v>730</v>
      </c>
      <c r="E13" s="10"/>
      <c r="F13" s="10" t="s">
        <v>718</v>
      </c>
      <c r="G13" s="10" t="s">
        <v>731</v>
      </c>
      <c r="H13" s="10"/>
    </row>
    <row r="14" spans="1:8" x14ac:dyDescent="0.25">
      <c r="A14">
        <f>DNBS01PART9C!G20</f>
        <v>0</v>
      </c>
      <c r="B14" s="24" t="s">
        <v>1981</v>
      </c>
      <c r="D14" s="10" t="s">
        <v>730</v>
      </c>
      <c r="E14" s="10"/>
      <c r="F14" s="10" t="s">
        <v>718</v>
      </c>
      <c r="G14" s="10" t="s">
        <v>731</v>
      </c>
      <c r="H14" s="10"/>
    </row>
    <row r="15" spans="1:8" x14ac:dyDescent="0.25">
      <c r="A15">
        <f>DNBS01PART9C!G21</f>
        <v>0</v>
      </c>
      <c r="B15" s="24" t="s">
        <v>1981</v>
      </c>
      <c r="D15" s="10" t="s">
        <v>730</v>
      </c>
      <c r="E15" s="10"/>
      <c r="F15" s="10" t="s">
        <v>718</v>
      </c>
      <c r="G15" s="10" t="s">
        <v>731</v>
      </c>
      <c r="H15" s="10"/>
    </row>
    <row r="16" spans="1:8" x14ac:dyDescent="0.25">
      <c r="A16">
        <f>DNBS01PART9C!G24</f>
        <v>0</v>
      </c>
      <c r="B16" s="24" t="s">
        <v>1981</v>
      </c>
      <c r="D16" t="s">
        <v>732</v>
      </c>
      <c r="F16" t="s">
        <v>718</v>
      </c>
      <c r="G16" t="s">
        <v>733</v>
      </c>
    </row>
    <row r="17" spans="1:7" x14ac:dyDescent="0.25">
      <c r="A17">
        <f>DNBS01PART9E!F16</f>
        <v>0</v>
      </c>
      <c r="B17" s="24" t="s">
        <v>1982</v>
      </c>
      <c r="D17" t="s">
        <v>1057</v>
      </c>
      <c r="F17" t="s">
        <v>718</v>
      </c>
      <c r="G17" t="s">
        <v>1058</v>
      </c>
    </row>
    <row r="18" spans="1:7" x14ac:dyDescent="0.25">
      <c r="A18">
        <f>DNBS01PART9E!F19</f>
        <v>0</v>
      </c>
      <c r="B18" s="24" t="s">
        <v>1982</v>
      </c>
      <c r="D18" t="s">
        <v>1057</v>
      </c>
      <c r="F18" t="s">
        <v>718</v>
      </c>
      <c r="G18" t="s">
        <v>1058</v>
      </c>
    </row>
    <row r="19" spans="1:7" x14ac:dyDescent="0.25">
      <c r="A19">
        <f>DNBS01PART9E!F22</f>
        <v>0</v>
      </c>
      <c r="B19" s="24" t="s">
        <v>1982</v>
      </c>
      <c r="D19" t="s">
        <v>1057</v>
      </c>
      <c r="F19" t="s">
        <v>718</v>
      </c>
      <c r="G19" t="s">
        <v>1058</v>
      </c>
    </row>
    <row r="20" spans="1:7" x14ac:dyDescent="0.25">
      <c r="A20">
        <f>DNBS01PART9E!F25</f>
        <v>0</v>
      </c>
      <c r="B20" s="24" t="s">
        <v>1982</v>
      </c>
      <c r="D20" t="s">
        <v>1057</v>
      </c>
      <c r="F20" t="s">
        <v>718</v>
      </c>
      <c r="G20" t="s">
        <v>1058</v>
      </c>
    </row>
    <row r="21" spans="1:7" x14ac:dyDescent="0.25">
      <c r="A21">
        <f>DNBS01PART9E!F28</f>
        <v>0</v>
      </c>
      <c r="B21" s="24" t="s">
        <v>1982</v>
      </c>
      <c r="D21" t="s">
        <v>1057</v>
      </c>
      <c r="F21" t="s">
        <v>718</v>
      </c>
      <c r="G21" t="s">
        <v>1058</v>
      </c>
    </row>
    <row r="22" spans="1:7" x14ac:dyDescent="0.25">
      <c r="A22">
        <f>DNBS01PART9E!F17</f>
        <v>0</v>
      </c>
      <c r="B22" s="24" t="s">
        <v>1982</v>
      </c>
      <c r="D22" t="s">
        <v>1060</v>
      </c>
      <c r="F22" t="s">
        <v>718</v>
      </c>
      <c r="G22" t="s">
        <v>1061</v>
      </c>
    </row>
    <row r="23" spans="1:7" x14ac:dyDescent="0.25">
      <c r="A23">
        <f>DNBS01PART9E!F20</f>
        <v>0</v>
      </c>
      <c r="B23" s="24" t="s">
        <v>1982</v>
      </c>
      <c r="D23" t="s">
        <v>1060</v>
      </c>
      <c r="F23" t="s">
        <v>718</v>
      </c>
      <c r="G23" t="s">
        <v>1061</v>
      </c>
    </row>
    <row r="24" spans="1:7" x14ac:dyDescent="0.25">
      <c r="A24">
        <f>DNBS01PART9E!F23</f>
        <v>0</v>
      </c>
      <c r="B24" s="24" t="s">
        <v>1982</v>
      </c>
      <c r="D24" t="s">
        <v>1060</v>
      </c>
      <c r="F24" t="s">
        <v>718</v>
      </c>
      <c r="G24" t="s">
        <v>1061</v>
      </c>
    </row>
    <row r="25" spans="1:7" x14ac:dyDescent="0.25">
      <c r="A25">
        <f>DNBS01PART9E!F26</f>
        <v>0</v>
      </c>
      <c r="B25" s="24" t="s">
        <v>1982</v>
      </c>
      <c r="D25" t="s">
        <v>1060</v>
      </c>
      <c r="F25" t="s">
        <v>718</v>
      </c>
      <c r="G25" t="s">
        <v>1061</v>
      </c>
    </row>
    <row r="26" spans="1:7" x14ac:dyDescent="0.25">
      <c r="A26">
        <f>DNBS01PART9E!F29</f>
        <v>0</v>
      </c>
      <c r="B26" s="24" t="s">
        <v>1982</v>
      </c>
      <c r="D26" t="s">
        <v>1060</v>
      </c>
      <c r="F26" t="s">
        <v>718</v>
      </c>
      <c r="G26" t="s">
        <v>1061</v>
      </c>
    </row>
    <row r="27" spans="1:7" x14ac:dyDescent="0.25">
      <c r="A27">
        <f>DNBS01PART9E!G16</f>
        <v>0</v>
      </c>
      <c r="B27" s="24" t="s">
        <v>1982</v>
      </c>
      <c r="D27" t="s">
        <v>1062</v>
      </c>
      <c r="F27" t="s">
        <v>718</v>
      </c>
      <c r="G27" t="s">
        <v>1063</v>
      </c>
    </row>
    <row r="28" spans="1:7" x14ac:dyDescent="0.25">
      <c r="A28">
        <f>DNBS01PART9E!G19</f>
        <v>0</v>
      </c>
      <c r="B28" s="24" t="s">
        <v>1982</v>
      </c>
      <c r="D28" t="s">
        <v>1062</v>
      </c>
      <c r="F28" t="s">
        <v>718</v>
      </c>
      <c r="G28" t="s">
        <v>1063</v>
      </c>
    </row>
    <row r="29" spans="1:7" x14ac:dyDescent="0.25">
      <c r="A29">
        <f>DNBS01PART9E!G22</f>
        <v>0</v>
      </c>
      <c r="B29" s="24" t="s">
        <v>1982</v>
      </c>
      <c r="D29" t="s">
        <v>1062</v>
      </c>
      <c r="F29" t="s">
        <v>718</v>
      </c>
      <c r="G29" t="s">
        <v>1063</v>
      </c>
    </row>
    <row r="30" spans="1:7" x14ac:dyDescent="0.25">
      <c r="A30">
        <f>DNBS01PART9E!G25</f>
        <v>0</v>
      </c>
      <c r="B30" s="24" t="s">
        <v>1982</v>
      </c>
      <c r="D30" t="s">
        <v>1062</v>
      </c>
      <c r="F30" t="s">
        <v>718</v>
      </c>
      <c r="G30" t="s">
        <v>1063</v>
      </c>
    </row>
    <row r="31" spans="1:7" x14ac:dyDescent="0.25">
      <c r="A31">
        <f>DNBS01PART9E!G28</f>
        <v>0</v>
      </c>
      <c r="B31" s="24" t="s">
        <v>1982</v>
      </c>
      <c r="D31" t="s">
        <v>1062</v>
      </c>
      <c r="F31" t="s">
        <v>718</v>
      </c>
      <c r="G31" t="s">
        <v>1063</v>
      </c>
    </row>
    <row r="32" spans="1:7" x14ac:dyDescent="0.25">
      <c r="A32">
        <f>DNBS01PART9E!G17</f>
        <v>0</v>
      </c>
      <c r="B32" s="24" t="s">
        <v>1982</v>
      </c>
      <c r="D32" t="s">
        <v>1064</v>
      </c>
      <c r="F32" t="s">
        <v>718</v>
      </c>
      <c r="G32" t="s">
        <v>1065</v>
      </c>
    </row>
    <row r="33" spans="1:7" x14ac:dyDescent="0.25">
      <c r="A33">
        <f>DNBS01PART9E!G20</f>
        <v>0</v>
      </c>
      <c r="B33" s="24" t="s">
        <v>1982</v>
      </c>
      <c r="D33" t="s">
        <v>1064</v>
      </c>
      <c r="F33" t="s">
        <v>718</v>
      </c>
      <c r="G33" t="s">
        <v>1065</v>
      </c>
    </row>
    <row r="34" spans="1:7" x14ac:dyDescent="0.25">
      <c r="A34">
        <f>DNBS01PART9E!G23</f>
        <v>0</v>
      </c>
      <c r="B34" s="24" t="s">
        <v>1982</v>
      </c>
      <c r="D34" t="s">
        <v>1064</v>
      </c>
      <c r="F34" t="s">
        <v>718</v>
      </c>
      <c r="G34" t="s">
        <v>1065</v>
      </c>
    </row>
    <row r="35" spans="1:7" x14ac:dyDescent="0.25">
      <c r="A35">
        <f>DNBS01PART9E!G26</f>
        <v>0</v>
      </c>
      <c r="B35" s="24" t="s">
        <v>1982</v>
      </c>
      <c r="D35" t="s">
        <v>1064</v>
      </c>
      <c r="F35" t="s">
        <v>718</v>
      </c>
      <c r="G35" t="s">
        <v>1065</v>
      </c>
    </row>
    <row r="36" spans="1:7" x14ac:dyDescent="0.25">
      <c r="A36">
        <f>DNBS01PART9E!G29</f>
        <v>0</v>
      </c>
      <c r="B36" s="24" t="s">
        <v>1982</v>
      </c>
      <c r="D36" t="s">
        <v>1064</v>
      </c>
      <c r="F36" t="s">
        <v>718</v>
      </c>
      <c r="G36" t="s">
        <v>1065</v>
      </c>
    </row>
    <row r="37" spans="1:7" x14ac:dyDescent="0.25">
      <c r="A37">
        <f>DNBS01PART9E!H16</f>
        <v>0</v>
      </c>
      <c r="B37" s="24" t="s">
        <v>1982</v>
      </c>
      <c r="D37" t="s">
        <v>1066</v>
      </c>
      <c r="F37" t="s">
        <v>718</v>
      </c>
      <c r="G37" t="s">
        <v>1067</v>
      </c>
    </row>
    <row r="38" spans="1:7" x14ac:dyDescent="0.25">
      <c r="A38">
        <f>DNBS01PART9E!H19</f>
        <v>0</v>
      </c>
      <c r="B38" s="24" t="s">
        <v>1982</v>
      </c>
      <c r="D38" t="s">
        <v>1066</v>
      </c>
      <c r="F38" t="s">
        <v>718</v>
      </c>
      <c r="G38" t="s">
        <v>1067</v>
      </c>
    </row>
    <row r="39" spans="1:7" x14ac:dyDescent="0.25">
      <c r="A39">
        <f>DNBS01PART9E!H22</f>
        <v>0</v>
      </c>
      <c r="B39" s="24" t="s">
        <v>1982</v>
      </c>
      <c r="D39" t="s">
        <v>1066</v>
      </c>
      <c r="F39" t="s">
        <v>718</v>
      </c>
      <c r="G39" t="s">
        <v>1067</v>
      </c>
    </row>
    <row r="40" spans="1:7" x14ac:dyDescent="0.25">
      <c r="A40">
        <f>DNBS01PART9E!H25</f>
        <v>0</v>
      </c>
      <c r="B40" s="24" t="s">
        <v>1982</v>
      </c>
      <c r="D40" t="s">
        <v>1066</v>
      </c>
      <c r="F40" t="s">
        <v>718</v>
      </c>
      <c r="G40" t="s">
        <v>1067</v>
      </c>
    </row>
    <row r="41" spans="1:7" x14ac:dyDescent="0.25">
      <c r="A41">
        <f>DNBS01PART9E!H28</f>
        <v>0</v>
      </c>
      <c r="B41" s="24" t="s">
        <v>1982</v>
      </c>
      <c r="D41" t="s">
        <v>1066</v>
      </c>
      <c r="F41" t="s">
        <v>718</v>
      </c>
      <c r="G41" t="s">
        <v>1067</v>
      </c>
    </row>
    <row r="42" spans="1:7" x14ac:dyDescent="0.25">
      <c r="A42">
        <f>DNBS01PART9E!H17</f>
        <v>0</v>
      </c>
      <c r="B42" s="24" t="s">
        <v>1982</v>
      </c>
      <c r="D42" t="s">
        <v>1068</v>
      </c>
      <c r="F42" t="s">
        <v>718</v>
      </c>
      <c r="G42" t="s">
        <v>1069</v>
      </c>
    </row>
    <row r="43" spans="1:7" x14ac:dyDescent="0.25">
      <c r="A43">
        <f>DNBS01PART9E!H20</f>
        <v>0</v>
      </c>
      <c r="B43" s="24" t="s">
        <v>1982</v>
      </c>
      <c r="D43" t="s">
        <v>1068</v>
      </c>
      <c r="F43" t="s">
        <v>718</v>
      </c>
      <c r="G43" t="s">
        <v>1069</v>
      </c>
    </row>
    <row r="44" spans="1:7" x14ac:dyDescent="0.25">
      <c r="A44">
        <f>DNBS01PART9E!H23</f>
        <v>0</v>
      </c>
      <c r="B44" s="24" t="s">
        <v>1982</v>
      </c>
      <c r="D44" t="s">
        <v>1068</v>
      </c>
      <c r="F44" t="s">
        <v>718</v>
      </c>
      <c r="G44" t="s">
        <v>1069</v>
      </c>
    </row>
    <row r="45" spans="1:7" x14ac:dyDescent="0.25">
      <c r="A45">
        <f>DNBS01PART9E!H26</f>
        <v>0</v>
      </c>
      <c r="B45" s="24" t="s">
        <v>1982</v>
      </c>
      <c r="D45" t="s">
        <v>1068</v>
      </c>
      <c r="F45" t="s">
        <v>718</v>
      </c>
      <c r="G45" t="s">
        <v>1069</v>
      </c>
    </row>
    <row r="46" spans="1:7" x14ac:dyDescent="0.25">
      <c r="A46">
        <f>DNBS01PART9E!H29</f>
        <v>0</v>
      </c>
      <c r="B46" s="24" t="s">
        <v>1982</v>
      </c>
      <c r="D46" t="s">
        <v>1068</v>
      </c>
      <c r="F46" t="s">
        <v>718</v>
      </c>
      <c r="G46" t="s">
        <v>1069</v>
      </c>
    </row>
    <row r="47" spans="1:7" x14ac:dyDescent="0.25">
      <c r="A47">
        <f>DNBS01PART9E!I16</f>
        <v>0</v>
      </c>
      <c r="B47" s="24" t="s">
        <v>1982</v>
      </c>
      <c r="D47" t="s">
        <v>1070</v>
      </c>
      <c r="F47" t="s">
        <v>718</v>
      </c>
      <c r="G47" t="s">
        <v>1071</v>
      </c>
    </row>
    <row r="48" spans="1:7" x14ac:dyDescent="0.25">
      <c r="A48">
        <f>DNBS01PART9E!I19</f>
        <v>0</v>
      </c>
      <c r="B48" s="24" t="s">
        <v>1982</v>
      </c>
      <c r="D48" t="s">
        <v>1070</v>
      </c>
      <c r="F48" t="s">
        <v>718</v>
      </c>
      <c r="G48" t="s">
        <v>1071</v>
      </c>
    </row>
    <row r="49" spans="1:7" x14ac:dyDescent="0.25">
      <c r="A49">
        <f>DNBS01PART9E!I22</f>
        <v>0</v>
      </c>
      <c r="B49" s="24" t="s">
        <v>1982</v>
      </c>
      <c r="D49" t="s">
        <v>1070</v>
      </c>
      <c r="F49" t="s">
        <v>718</v>
      </c>
      <c r="G49" t="s">
        <v>1071</v>
      </c>
    </row>
    <row r="50" spans="1:7" x14ac:dyDescent="0.25">
      <c r="A50">
        <f>DNBS01PART9E!I25</f>
        <v>0</v>
      </c>
      <c r="B50" s="24" t="s">
        <v>1982</v>
      </c>
      <c r="D50" t="s">
        <v>1070</v>
      </c>
      <c r="F50" t="s">
        <v>718</v>
      </c>
      <c r="G50" t="s">
        <v>1071</v>
      </c>
    </row>
    <row r="51" spans="1:7" x14ac:dyDescent="0.25">
      <c r="A51">
        <f>DNBS01PART9E!I28</f>
        <v>0</v>
      </c>
      <c r="B51" s="24" t="s">
        <v>1982</v>
      </c>
      <c r="D51" t="s">
        <v>1070</v>
      </c>
      <c r="F51" t="s">
        <v>718</v>
      </c>
      <c r="G51" t="s">
        <v>1071</v>
      </c>
    </row>
    <row r="52" spans="1:7" x14ac:dyDescent="0.25">
      <c r="A52">
        <f>DNBS01PART9E!I17</f>
        <v>0</v>
      </c>
      <c r="B52" s="24" t="s">
        <v>1982</v>
      </c>
      <c r="D52" t="s">
        <v>1072</v>
      </c>
      <c r="F52" t="s">
        <v>718</v>
      </c>
      <c r="G52" t="s">
        <v>1073</v>
      </c>
    </row>
    <row r="53" spans="1:7" x14ac:dyDescent="0.25">
      <c r="A53">
        <f>DNBS01PART9E!I20</f>
        <v>0</v>
      </c>
      <c r="B53" s="24" t="s">
        <v>1982</v>
      </c>
      <c r="D53" t="s">
        <v>1072</v>
      </c>
      <c r="F53" t="s">
        <v>718</v>
      </c>
      <c r="G53" t="s">
        <v>1073</v>
      </c>
    </row>
    <row r="54" spans="1:7" x14ac:dyDescent="0.25">
      <c r="A54">
        <f>DNBS01PART9E!I23</f>
        <v>0</v>
      </c>
      <c r="B54" s="24" t="s">
        <v>1982</v>
      </c>
      <c r="D54" t="s">
        <v>1072</v>
      </c>
      <c r="F54" t="s">
        <v>718</v>
      </c>
      <c r="G54" t="s">
        <v>1073</v>
      </c>
    </row>
    <row r="55" spans="1:7" x14ac:dyDescent="0.25">
      <c r="A55">
        <f>DNBS01PART9E!I26</f>
        <v>0</v>
      </c>
      <c r="B55" s="24" t="s">
        <v>1982</v>
      </c>
      <c r="D55" t="s">
        <v>1072</v>
      </c>
      <c r="F55" t="s">
        <v>718</v>
      </c>
      <c r="G55" t="s">
        <v>1073</v>
      </c>
    </row>
    <row r="56" spans="1:7" x14ac:dyDescent="0.25">
      <c r="A56">
        <f>DNBS01PART9E!I29</f>
        <v>0</v>
      </c>
      <c r="B56" t="s">
        <v>1982</v>
      </c>
      <c r="D56" t="s">
        <v>1072</v>
      </c>
      <c r="F56" t="s">
        <v>718</v>
      </c>
      <c r="G56" t="s">
        <v>1073</v>
      </c>
    </row>
    <row r="57" spans="1:7" x14ac:dyDescent="0.25">
      <c r="A57">
        <f>DNBS01PART13A!I18</f>
        <v>0</v>
      </c>
      <c r="B57" t="s">
        <v>1984</v>
      </c>
      <c r="D57" t="s">
        <v>810</v>
      </c>
      <c r="F57" t="s">
        <v>718</v>
      </c>
      <c r="G57" t="s">
        <v>1217</v>
      </c>
    </row>
    <row r="58" spans="1:7" x14ac:dyDescent="0.25">
      <c r="A58">
        <f>DNBS01PART13A!I19</f>
        <v>0</v>
      </c>
      <c r="B58" s="24" t="s">
        <v>1984</v>
      </c>
      <c r="D58" t="s">
        <v>810</v>
      </c>
      <c r="F58" t="s">
        <v>718</v>
      </c>
      <c r="G58" t="s">
        <v>1217</v>
      </c>
    </row>
    <row r="59" spans="1:7" x14ac:dyDescent="0.25">
      <c r="A59">
        <f>DNBS01PART13A!I20</f>
        <v>0</v>
      </c>
      <c r="B59" s="24" t="s">
        <v>1984</v>
      </c>
      <c r="D59" t="s">
        <v>810</v>
      </c>
      <c r="F59" t="s">
        <v>718</v>
      </c>
      <c r="G59" t="s">
        <v>1217</v>
      </c>
    </row>
    <row r="60" spans="1:7" x14ac:dyDescent="0.25">
      <c r="A60">
        <f>DNBS01PART13A!I21</f>
        <v>0</v>
      </c>
      <c r="B60" s="24" t="s">
        <v>1984</v>
      </c>
      <c r="D60" t="s">
        <v>810</v>
      </c>
      <c r="F60" t="s">
        <v>718</v>
      </c>
      <c r="G60" t="s">
        <v>1217</v>
      </c>
    </row>
    <row r="61" spans="1:7" x14ac:dyDescent="0.25">
      <c r="A61" t="str">
        <f>DNBS01PART13A!I22</f>
        <v>#LAYOUTECER#</v>
      </c>
      <c r="B61" s="24" t="s">
        <v>1984</v>
      </c>
      <c r="D61" t="s">
        <v>810</v>
      </c>
      <c r="F61" t="s">
        <v>718</v>
      </c>
      <c r="G61" t="s">
        <v>1217</v>
      </c>
    </row>
    <row r="62" spans="1:7" x14ac:dyDescent="0.25">
      <c r="A62">
        <f>DNBS01PART13A!G23</f>
        <v>0</v>
      </c>
      <c r="B62" s="24" t="s">
        <v>1984</v>
      </c>
      <c r="D62" t="s">
        <v>810</v>
      </c>
      <c r="F62" t="s">
        <v>718</v>
      </c>
      <c r="G62" t="s">
        <v>1217</v>
      </c>
    </row>
    <row r="63" spans="1:7" x14ac:dyDescent="0.25">
      <c r="A63">
        <f>DNBS01PART13A!G24</f>
        <v>0</v>
      </c>
      <c r="B63" s="24" t="s">
        <v>1984</v>
      </c>
      <c r="D63" t="s">
        <v>810</v>
      </c>
      <c r="F63" t="s">
        <v>718</v>
      </c>
      <c r="G63" t="s">
        <v>1217</v>
      </c>
    </row>
    <row r="64" spans="1:7" x14ac:dyDescent="0.25">
      <c r="A64">
        <f>DNBS01PART13A!G25</f>
        <v>0</v>
      </c>
      <c r="B64" s="24" t="s">
        <v>1984</v>
      </c>
      <c r="D64" t="s">
        <v>1212</v>
      </c>
      <c r="F64" t="s">
        <v>718</v>
      </c>
      <c r="G64" t="s">
        <v>1218</v>
      </c>
    </row>
    <row r="65" spans="1:7" x14ac:dyDescent="0.25">
      <c r="A65">
        <f>DNBS01PART13A!H18</f>
        <v>0</v>
      </c>
      <c r="B65" s="24" t="s">
        <v>1984</v>
      </c>
      <c r="D65" t="s">
        <v>933</v>
      </c>
      <c r="F65" t="s">
        <v>718</v>
      </c>
      <c r="G65" t="s">
        <v>1219</v>
      </c>
    </row>
    <row r="66" spans="1:7" x14ac:dyDescent="0.25">
      <c r="A66">
        <f>DNBS01PART13A!H19</f>
        <v>0</v>
      </c>
      <c r="B66" s="24" t="s">
        <v>1984</v>
      </c>
      <c r="D66" t="s">
        <v>933</v>
      </c>
      <c r="F66" t="s">
        <v>718</v>
      </c>
      <c r="G66" t="s">
        <v>1219</v>
      </c>
    </row>
    <row r="67" spans="1:7" x14ac:dyDescent="0.25">
      <c r="A67">
        <f>DNBS01PART13A!H20</f>
        <v>0</v>
      </c>
      <c r="B67" s="24" t="s">
        <v>1984</v>
      </c>
      <c r="D67" t="s">
        <v>933</v>
      </c>
      <c r="F67" t="s">
        <v>718</v>
      </c>
      <c r="G67" t="s">
        <v>1219</v>
      </c>
    </row>
    <row r="68" spans="1:7" x14ac:dyDescent="0.25">
      <c r="A68">
        <f>DNBS01PART13A!H21</f>
        <v>0</v>
      </c>
      <c r="B68" s="24" t="s">
        <v>1984</v>
      </c>
      <c r="D68" t="s">
        <v>933</v>
      </c>
      <c r="F68" t="s">
        <v>718</v>
      </c>
      <c r="G68" t="s">
        <v>1219</v>
      </c>
    </row>
    <row r="69" spans="1:7" x14ac:dyDescent="0.25">
      <c r="A69">
        <f>DNBS01PART13A!H22</f>
        <v>0</v>
      </c>
      <c r="B69" s="24" t="s">
        <v>1984</v>
      </c>
      <c r="D69" t="s">
        <v>933</v>
      </c>
      <c r="F69" t="s">
        <v>718</v>
      </c>
      <c r="G69" t="s">
        <v>1219</v>
      </c>
    </row>
    <row r="70" spans="1:7" x14ac:dyDescent="0.25">
      <c r="A70">
        <f>DNBS01PART13A!F23</f>
        <v>0</v>
      </c>
      <c r="B70" s="24" t="s">
        <v>1984</v>
      </c>
      <c r="D70" t="s">
        <v>933</v>
      </c>
      <c r="F70" t="s">
        <v>718</v>
      </c>
      <c r="G70" t="s">
        <v>1219</v>
      </c>
    </row>
    <row r="71" spans="1:7" x14ac:dyDescent="0.25">
      <c r="A71">
        <f>DNBS01PART13A!F24</f>
        <v>0</v>
      </c>
      <c r="B71" s="24" t="s">
        <v>1984</v>
      </c>
      <c r="D71" t="s">
        <v>933</v>
      </c>
      <c r="F71" t="s">
        <v>718</v>
      </c>
      <c r="G71" t="s">
        <v>1219</v>
      </c>
    </row>
    <row r="72" spans="1:7" x14ac:dyDescent="0.25">
      <c r="A72">
        <f>DNBS01PART13A!F25</f>
        <v>0</v>
      </c>
      <c r="B72" s="24" t="s">
        <v>1984</v>
      </c>
      <c r="D72" t="s">
        <v>1220</v>
      </c>
      <c r="F72" t="s">
        <v>718</v>
      </c>
      <c r="G72" t="s">
        <v>1221</v>
      </c>
    </row>
    <row r="73" spans="1:7" x14ac:dyDescent="0.25">
      <c r="A73">
        <f>DNBS01PART14!F15</f>
        <v>0</v>
      </c>
      <c r="B73" s="24" t="s">
        <v>1135</v>
      </c>
      <c r="D73" t="s">
        <v>933</v>
      </c>
      <c r="F73" t="s">
        <v>718</v>
      </c>
      <c r="G73" t="s">
        <v>1219</v>
      </c>
    </row>
    <row r="74" spans="1:7" x14ac:dyDescent="0.25">
      <c r="A74">
        <f>DNBS01PART14!F16</f>
        <v>0</v>
      </c>
      <c r="B74" s="24" t="s">
        <v>1135</v>
      </c>
      <c r="D74" t="s">
        <v>933</v>
      </c>
      <c r="F74" t="s">
        <v>718</v>
      </c>
      <c r="G74" t="s">
        <v>1219</v>
      </c>
    </row>
    <row r="75" spans="1:7" x14ac:dyDescent="0.25">
      <c r="A75">
        <f>DNBS01PART14!F17</f>
        <v>0</v>
      </c>
      <c r="B75" s="24" t="s">
        <v>1135</v>
      </c>
      <c r="D75" t="s">
        <v>933</v>
      </c>
      <c r="F75" t="s">
        <v>718</v>
      </c>
      <c r="G75" t="s">
        <v>1219</v>
      </c>
    </row>
    <row r="76" spans="1:7" x14ac:dyDescent="0.25">
      <c r="A76">
        <f>DNBS01PART14!F18</f>
        <v>0</v>
      </c>
      <c r="B76" s="24" t="s">
        <v>1135</v>
      </c>
      <c r="D76" t="s">
        <v>933</v>
      </c>
      <c r="F76" t="s">
        <v>718</v>
      </c>
      <c r="G76" t="s">
        <v>1219</v>
      </c>
    </row>
    <row r="77" spans="1:7" x14ac:dyDescent="0.25">
      <c r="A77">
        <f>DNBS01PART14!F19</f>
        <v>0</v>
      </c>
      <c r="B77" s="24" t="s">
        <v>1135</v>
      </c>
      <c r="D77" t="s">
        <v>933</v>
      </c>
      <c r="F77" t="s">
        <v>718</v>
      </c>
      <c r="G77" t="s">
        <v>1219</v>
      </c>
    </row>
    <row r="78" spans="1:7" x14ac:dyDescent="0.25">
      <c r="A78">
        <f>DNBS01PART14!F20</f>
        <v>0</v>
      </c>
      <c r="B78" s="24" t="s">
        <v>1135</v>
      </c>
      <c r="D78" t="s">
        <v>933</v>
      </c>
      <c r="F78" t="s">
        <v>718</v>
      </c>
      <c r="G78" t="s">
        <v>1219</v>
      </c>
    </row>
    <row r="79" spans="1:7" x14ac:dyDescent="0.25">
      <c r="A79">
        <f>DNBS01PART14!F22</f>
        <v>0</v>
      </c>
      <c r="B79" s="24" t="s">
        <v>1135</v>
      </c>
      <c r="D79" t="s">
        <v>933</v>
      </c>
      <c r="F79" t="s">
        <v>718</v>
      </c>
      <c r="G79" t="s">
        <v>1219</v>
      </c>
    </row>
    <row r="80" spans="1:7" x14ac:dyDescent="0.25">
      <c r="A80">
        <f>DNBS01PART14!F23</f>
        <v>0</v>
      </c>
      <c r="B80" s="24" t="s">
        <v>1135</v>
      </c>
      <c r="D80" t="s">
        <v>933</v>
      </c>
      <c r="F80" t="s">
        <v>718</v>
      </c>
      <c r="G80" t="s">
        <v>1219</v>
      </c>
    </row>
    <row r="81" spans="1:7" x14ac:dyDescent="0.25">
      <c r="A81">
        <f>DNBS01PART14!F24</f>
        <v>0</v>
      </c>
      <c r="B81" s="24" t="s">
        <v>1135</v>
      </c>
      <c r="D81" t="s">
        <v>933</v>
      </c>
      <c r="F81" t="s">
        <v>718</v>
      </c>
      <c r="G81" t="s">
        <v>1219</v>
      </c>
    </row>
    <row r="82" spans="1:7" x14ac:dyDescent="0.25">
      <c r="A82">
        <f>DNBS01PART14!F25</f>
        <v>0</v>
      </c>
      <c r="B82" s="24" t="s">
        <v>1135</v>
      </c>
      <c r="D82" t="s">
        <v>933</v>
      </c>
      <c r="F82" t="s">
        <v>718</v>
      </c>
      <c r="G82" t="s">
        <v>1219</v>
      </c>
    </row>
    <row r="83" spans="1:7" x14ac:dyDescent="0.25">
      <c r="A83">
        <f>DNBS01PART14!F26</f>
        <v>0</v>
      </c>
      <c r="B83" s="24" t="s">
        <v>1135</v>
      </c>
      <c r="D83" t="s">
        <v>933</v>
      </c>
      <c r="F83" t="s">
        <v>718</v>
      </c>
      <c r="G83" t="s">
        <v>1219</v>
      </c>
    </row>
    <row r="84" spans="1:7" x14ac:dyDescent="0.25">
      <c r="A84">
        <f>DNBS01PART14!F27</f>
        <v>0</v>
      </c>
      <c r="B84" s="24" t="s">
        <v>1135</v>
      </c>
      <c r="D84" t="s">
        <v>933</v>
      </c>
      <c r="F84" t="s">
        <v>718</v>
      </c>
      <c r="G84" t="s">
        <v>1219</v>
      </c>
    </row>
    <row r="85" spans="1:7" x14ac:dyDescent="0.25">
      <c r="A85">
        <f>DNBS01PART14!F29</f>
        <v>0</v>
      </c>
      <c r="B85" s="24" t="s">
        <v>1135</v>
      </c>
      <c r="D85" t="s">
        <v>933</v>
      </c>
      <c r="F85" t="s">
        <v>718</v>
      </c>
      <c r="G85" t="s">
        <v>1219</v>
      </c>
    </row>
    <row r="86" spans="1:7" x14ac:dyDescent="0.25">
      <c r="A86">
        <f>DNBS01PART14!F30</f>
        <v>0</v>
      </c>
      <c r="B86" s="24" t="s">
        <v>1135</v>
      </c>
      <c r="D86" t="s">
        <v>933</v>
      </c>
      <c r="F86" t="s">
        <v>718</v>
      </c>
      <c r="G86" t="s">
        <v>1219</v>
      </c>
    </row>
    <row r="87" spans="1:7" x14ac:dyDescent="0.25">
      <c r="A87">
        <f>DNBS01PART14!F31</f>
        <v>0</v>
      </c>
      <c r="B87" s="24" t="s">
        <v>1135</v>
      </c>
      <c r="D87" t="s">
        <v>933</v>
      </c>
      <c r="F87" t="s">
        <v>718</v>
      </c>
      <c r="G87" t="s">
        <v>1219</v>
      </c>
    </row>
    <row r="88" spans="1:7" x14ac:dyDescent="0.25">
      <c r="A88">
        <f>DNBS01PART14!F32</f>
        <v>0</v>
      </c>
      <c r="B88" s="24" t="s">
        <v>1135</v>
      </c>
      <c r="D88" t="s">
        <v>933</v>
      </c>
      <c r="F88" t="s">
        <v>718</v>
      </c>
      <c r="G88" t="s">
        <v>1219</v>
      </c>
    </row>
    <row r="89" spans="1:7" x14ac:dyDescent="0.25">
      <c r="A89">
        <f>DNBS01PART14!F33</f>
        <v>0</v>
      </c>
      <c r="B89" s="24" t="s">
        <v>1135</v>
      </c>
      <c r="D89" t="s">
        <v>933</v>
      </c>
      <c r="F89" t="s">
        <v>718</v>
      </c>
      <c r="G89" t="s">
        <v>1219</v>
      </c>
    </row>
    <row r="90" spans="1:7" x14ac:dyDescent="0.25">
      <c r="A90">
        <f>DNBS01PART14!F34</f>
        <v>0</v>
      </c>
      <c r="B90" s="24" t="s">
        <v>1135</v>
      </c>
      <c r="D90" t="s">
        <v>933</v>
      </c>
      <c r="F90" t="s">
        <v>718</v>
      </c>
      <c r="G90" t="s">
        <v>1219</v>
      </c>
    </row>
    <row r="91" spans="1:7" x14ac:dyDescent="0.25">
      <c r="A91">
        <f>DNBS01PART14!F35</f>
        <v>0</v>
      </c>
      <c r="B91" s="24" t="s">
        <v>1135</v>
      </c>
      <c r="D91" t="s">
        <v>933</v>
      </c>
      <c r="F91" t="s">
        <v>718</v>
      </c>
      <c r="G91" t="s">
        <v>1219</v>
      </c>
    </row>
    <row r="92" spans="1:7" x14ac:dyDescent="0.25">
      <c r="A92">
        <f>DNBS01PART14!F36</f>
        <v>0</v>
      </c>
      <c r="B92" s="24" t="s">
        <v>1135</v>
      </c>
      <c r="D92" t="s">
        <v>933</v>
      </c>
      <c r="F92" t="s">
        <v>718</v>
      </c>
      <c r="G92" t="s">
        <v>1219</v>
      </c>
    </row>
    <row r="93" spans="1:7" x14ac:dyDescent="0.25">
      <c r="A93">
        <f>DNBS01PART14!F39</f>
        <v>0</v>
      </c>
      <c r="B93" s="24" t="s">
        <v>1135</v>
      </c>
      <c r="D93" t="s">
        <v>933</v>
      </c>
      <c r="F93" t="s">
        <v>718</v>
      </c>
      <c r="G93" t="s">
        <v>1219</v>
      </c>
    </row>
    <row r="94" spans="1:7" x14ac:dyDescent="0.25">
      <c r="A94">
        <f>DNBS01PART14!F40</f>
        <v>0</v>
      </c>
      <c r="B94" s="24" t="s">
        <v>1135</v>
      </c>
      <c r="D94" t="s">
        <v>933</v>
      </c>
      <c r="F94" t="s">
        <v>718</v>
      </c>
      <c r="G94" t="s">
        <v>1219</v>
      </c>
    </row>
    <row r="95" spans="1:7" x14ac:dyDescent="0.25">
      <c r="A95">
        <f>DNBS01PART14!F42</f>
        <v>0</v>
      </c>
      <c r="B95" s="24" t="s">
        <v>1135</v>
      </c>
      <c r="D95" t="s">
        <v>933</v>
      </c>
      <c r="F95" t="s">
        <v>718</v>
      </c>
      <c r="G95" t="s">
        <v>1219</v>
      </c>
    </row>
    <row r="96" spans="1:7" x14ac:dyDescent="0.25">
      <c r="A96">
        <f>DNBS01PART14!F43</f>
        <v>0</v>
      </c>
      <c r="B96" s="24" t="s">
        <v>1135</v>
      </c>
      <c r="D96" t="s">
        <v>933</v>
      </c>
      <c r="F96" t="s">
        <v>718</v>
      </c>
      <c r="G96" t="s">
        <v>1219</v>
      </c>
    </row>
    <row r="97" spans="1:7" x14ac:dyDescent="0.25">
      <c r="A97">
        <f>DNBS01PART14!F45</f>
        <v>0</v>
      </c>
      <c r="B97" s="24" t="s">
        <v>1135</v>
      </c>
      <c r="D97" t="s">
        <v>933</v>
      </c>
      <c r="F97" t="s">
        <v>718</v>
      </c>
      <c r="G97" t="s">
        <v>1219</v>
      </c>
    </row>
    <row r="98" spans="1:7" x14ac:dyDescent="0.25">
      <c r="A98">
        <f>DNBS01PART14!F46</f>
        <v>0</v>
      </c>
      <c r="B98" s="24" t="s">
        <v>1135</v>
      </c>
      <c r="D98" t="s">
        <v>933</v>
      </c>
      <c r="F98" t="s">
        <v>718</v>
      </c>
      <c r="G98" t="s">
        <v>1219</v>
      </c>
    </row>
    <row r="99" spans="1:7" x14ac:dyDescent="0.25">
      <c r="A99">
        <f>DNBS01PART14!F47</f>
        <v>0</v>
      </c>
      <c r="B99" s="24" t="s">
        <v>1135</v>
      </c>
      <c r="D99" t="s">
        <v>933</v>
      </c>
      <c r="F99" t="s">
        <v>718</v>
      </c>
      <c r="G99" t="s">
        <v>1219</v>
      </c>
    </row>
    <row r="100" spans="1:7" x14ac:dyDescent="0.25">
      <c r="A100">
        <f>DNBS01PART14!F49</f>
        <v>0</v>
      </c>
      <c r="B100" s="24" t="s">
        <v>1135</v>
      </c>
      <c r="D100" t="s">
        <v>933</v>
      </c>
      <c r="F100" t="s">
        <v>718</v>
      </c>
      <c r="G100" t="s">
        <v>1219</v>
      </c>
    </row>
    <row r="101" spans="1:7" x14ac:dyDescent="0.25">
      <c r="A101">
        <f>DNBS01PART14!F50</f>
        <v>0</v>
      </c>
      <c r="B101" s="24" t="s">
        <v>1135</v>
      </c>
      <c r="D101" t="s">
        <v>933</v>
      </c>
      <c r="F101" t="s">
        <v>718</v>
      </c>
      <c r="G101" t="s">
        <v>1219</v>
      </c>
    </row>
    <row r="102" spans="1:7" x14ac:dyDescent="0.25">
      <c r="A102">
        <f>DNBS01PART14!F51</f>
        <v>0</v>
      </c>
      <c r="B102" s="24" t="s">
        <v>1135</v>
      </c>
      <c r="D102" t="s">
        <v>933</v>
      </c>
      <c r="F102" t="s">
        <v>718</v>
      </c>
      <c r="G102" t="s">
        <v>1219</v>
      </c>
    </row>
    <row r="103" spans="1:7" x14ac:dyDescent="0.25">
      <c r="A103">
        <f>DNBS01PART14!F52</f>
        <v>0</v>
      </c>
      <c r="B103" s="24" t="s">
        <v>1135</v>
      </c>
      <c r="D103" t="s">
        <v>933</v>
      </c>
      <c r="F103" t="s">
        <v>718</v>
      </c>
      <c r="G103" t="s">
        <v>1219</v>
      </c>
    </row>
    <row r="104" spans="1:7" x14ac:dyDescent="0.25">
      <c r="A104">
        <f>DNBS01PART14!F53</f>
        <v>0</v>
      </c>
      <c r="B104" s="24" t="s">
        <v>1135</v>
      </c>
      <c r="D104" t="s">
        <v>933</v>
      </c>
      <c r="F104" t="s">
        <v>718</v>
      </c>
      <c r="G104" t="s">
        <v>1219</v>
      </c>
    </row>
    <row r="105" spans="1:7" x14ac:dyDescent="0.25">
      <c r="A105">
        <f>DNBS01PART14!F54</f>
        <v>0</v>
      </c>
      <c r="B105" s="24" t="s">
        <v>1135</v>
      </c>
      <c r="D105" t="s">
        <v>933</v>
      </c>
      <c r="F105" t="s">
        <v>718</v>
      </c>
      <c r="G105" t="s">
        <v>1219</v>
      </c>
    </row>
    <row r="106" spans="1:7" x14ac:dyDescent="0.25">
      <c r="A106">
        <f>DNBS01PART14!F58</f>
        <v>0</v>
      </c>
      <c r="B106" s="24" t="s">
        <v>1135</v>
      </c>
      <c r="D106" t="s">
        <v>933</v>
      </c>
      <c r="F106" t="s">
        <v>718</v>
      </c>
      <c r="G106" t="s">
        <v>1219</v>
      </c>
    </row>
    <row r="107" spans="1:7" x14ac:dyDescent="0.25">
      <c r="A107">
        <f>DNBS01PART14!G15</f>
        <v>0</v>
      </c>
      <c r="B107" s="24" t="s">
        <v>1135</v>
      </c>
      <c r="D107" t="s">
        <v>1258</v>
      </c>
      <c r="F107" t="s">
        <v>718</v>
      </c>
      <c r="G107" t="s">
        <v>1259</v>
      </c>
    </row>
    <row r="108" spans="1:7" x14ac:dyDescent="0.25">
      <c r="A108">
        <f>DNBS01PART14!G56</f>
        <v>0</v>
      </c>
      <c r="B108" s="24" t="s">
        <v>1135</v>
      </c>
      <c r="D108" t="s">
        <v>1261</v>
      </c>
      <c r="F108" t="s">
        <v>718</v>
      </c>
      <c r="G108" t="s">
        <v>1262</v>
      </c>
    </row>
    <row r="109" spans="1:7" x14ac:dyDescent="0.25">
      <c r="A109">
        <f>DNBS01PART14!G57</f>
        <v>0</v>
      </c>
      <c r="B109" s="24" t="s">
        <v>1135</v>
      </c>
      <c r="D109" t="s">
        <v>1263</v>
      </c>
      <c r="F109" t="s">
        <v>718</v>
      </c>
      <c r="G109" t="s">
        <v>1264</v>
      </c>
    </row>
    <row r="110" spans="1:7" x14ac:dyDescent="0.25">
      <c r="A110">
        <f>DNBS01PART14!G58</f>
        <v>0</v>
      </c>
      <c r="B110" s="24" t="s">
        <v>1135</v>
      </c>
      <c r="D110" t="s">
        <v>1258</v>
      </c>
      <c r="F110" t="s">
        <v>718</v>
      </c>
      <c r="G110" t="s">
        <v>1259</v>
      </c>
    </row>
    <row r="111" spans="1:7" x14ac:dyDescent="0.25">
      <c r="A111">
        <f>DNBS01PART14!G19</f>
        <v>0</v>
      </c>
      <c r="B111" s="24" t="s">
        <v>1135</v>
      </c>
      <c r="D111" t="s">
        <v>1258</v>
      </c>
      <c r="F111" t="s">
        <v>718</v>
      </c>
      <c r="G111" t="s">
        <v>1259</v>
      </c>
    </row>
    <row r="112" spans="1:7" x14ac:dyDescent="0.25">
      <c r="A112">
        <f>DNBS01PART14!G20</f>
        <v>0</v>
      </c>
      <c r="B112" s="24" t="s">
        <v>1135</v>
      </c>
      <c r="D112" t="s">
        <v>1258</v>
      </c>
      <c r="F112" t="s">
        <v>718</v>
      </c>
      <c r="G112" t="s">
        <v>1259</v>
      </c>
    </row>
    <row r="113" spans="1:7" x14ac:dyDescent="0.25">
      <c r="A113">
        <f>DNBS01PART14!G22</f>
        <v>0</v>
      </c>
      <c r="B113" s="24" t="s">
        <v>1135</v>
      </c>
      <c r="D113" t="s">
        <v>1258</v>
      </c>
      <c r="F113" t="s">
        <v>718</v>
      </c>
      <c r="G113" t="s">
        <v>1259</v>
      </c>
    </row>
    <row r="114" spans="1:7" x14ac:dyDescent="0.25">
      <c r="A114">
        <f>DNBS01PART14!G23</f>
        <v>0</v>
      </c>
      <c r="B114" s="24" t="s">
        <v>1135</v>
      </c>
      <c r="D114" t="s">
        <v>1258</v>
      </c>
      <c r="F114" t="s">
        <v>718</v>
      </c>
      <c r="G114" t="s">
        <v>1259</v>
      </c>
    </row>
    <row r="115" spans="1:7" x14ac:dyDescent="0.25">
      <c r="A115">
        <f>DNBS01PART14!G24</f>
        <v>0</v>
      </c>
      <c r="B115" s="24" t="s">
        <v>1135</v>
      </c>
      <c r="D115" t="s">
        <v>1258</v>
      </c>
      <c r="F115" t="s">
        <v>718</v>
      </c>
      <c r="G115" t="s">
        <v>1259</v>
      </c>
    </row>
    <row r="116" spans="1:7" x14ac:dyDescent="0.25">
      <c r="A116">
        <f>DNBS01PART14!G25</f>
        <v>0</v>
      </c>
      <c r="B116" s="24" t="s">
        <v>1135</v>
      </c>
      <c r="D116" t="s">
        <v>1258</v>
      </c>
      <c r="F116" t="s">
        <v>718</v>
      </c>
      <c r="G116" t="s">
        <v>1259</v>
      </c>
    </row>
    <row r="117" spans="1:7" x14ac:dyDescent="0.25">
      <c r="A117">
        <f>DNBS01PART14!G26</f>
        <v>0</v>
      </c>
      <c r="B117" s="24" t="s">
        <v>1135</v>
      </c>
      <c r="D117" t="s">
        <v>1258</v>
      </c>
      <c r="F117" t="s">
        <v>718</v>
      </c>
      <c r="G117" t="s">
        <v>1259</v>
      </c>
    </row>
    <row r="118" spans="1:7" x14ac:dyDescent="0.25">
      <c r="A118">
        <f>DNBS01PART14!G27</f>
        <v>0</v>
      </c>
      <c r="B118" s="24" t="s">
        <v>1135</v>
      </c>
      <c r="D118" t="s">
        <v>1258</v>
      </c>
      <c r="F118" t="s">
        <v>718</v>
      </c>
      <c r="G118" t="s">
        <v>1259</v>
      </c>
    </row>
    <row r="119" spans="1:7" x14ac:dyDescent="0.25">
      <c r="A119">
        <f>DNBS01PART14!G29</f>
        <v>0</v>
      </c>
      <c r="B119" s="24" t="s">
        <v>1135</v>
      </c>
      <c r="D119" t="s">
        <v>1258</v>
      </c>
      <c r="F119" t="s">
        <v>718</v>
      </c>
      <c r="G119" t="s">
        <v>1259</v>
      </c>
    </row>
    <row r="120" spans="1:7" x14ac:dyDescent="0.25">
      <c r="A120">
        <f>DNBS01PART14!G30</f>
        <v>0</v>
      </c>
      <c r="B120" s="24" t="s">
        <v>1135</v>
      </c>
      <c r="D120" t="s">
        <v>1258</v>
      </c>
      <c r="F120" t="s">
        <v>718</v>
      </c>
      <c r="G120" t="s">
        <v>1259</v>
      </c>
    </row>
    <row r="121" spans="1:7" x14ac:dyDescent="0.25">
      <c r="A121">
        <f>DNBS01PART14!G31</f>
        <v>0</v>
      </c>
      <c r="B121" s="24" t="s">
        <v>1135</v>
      </c>
      <c r="D121" t="s">
        <v>1258</v>
      </c>
      <c r="F121" t="s">
        <v>718</v>
      </c>
      <c r="G121" t="s">
        <v>1259</v>
      </c>
    </row>
    <row r="122" spans="1:7" x14ac:dyDescent="0.25">
      <c r="A122">
        <f>DNBS01PART14!G32</f>
        <v>0</v>
      </c>
      <c r="B122" s="24" t="s">
        <v>1135</v>
      </c>
      <c r="D122" t="s">
        <v>1258</v>
      </c>
      <c r="F122" t="s">
        <v>718</v>
      </c>
      <c r="G122" t="s">
        <v>1259</v>
      </c>
    </row>
    <row r="123" spans="1:7" x14ac:dyDescent="0.25">
      <c r="A123">
        <f>DNBS01PART14!G33</f>
        <v>0</v>
      </c>
      <c r="B123" s="24" t="s">
        <v>1135</v>
      </c>
      <c r="D123" t="s">
        <v>1258</v>
      </c>
      <c r="F123" t="s">
        <v>718</v>
      </c>
      <c r="G123" t="s">
        <v>1259</v>
      </c>
    </row>
    <row r="124" spans="1:7" x14ac:dyDescent="0.25">
      <c r="A124">
        <f>DNBS01PART14!G34</f>
        <v>0</v>
      </c>
      <c r="B124" s="24" t="s">
        <v>1135</v>
      </c>
      <c r="D124" t="s">
        <v>1258</v>
      </c>
      <c r="F124" t="s">
        <v>718</v>
      </c>
      <c r="G124" t="s">
        <v>1259</v>
      </c>
    </row>
    <row r="125" spans="1:7" x14ac:dyDescent="0.25">
      <c r="A125">
        <f>DNBS01PART14!G35</f>
        <v>0</v>
      </c>
      <c r="B125" s="24" t="s">
        <v>1135</v>
      </c>
      <c r="D125" t="s">
        <v>1258</v>
      </c>
      <c r="F125" t="s">
        <v>718</v>
      </c>
      <c r="G125" t="s">
        <v>1259</v>
      </c>
    </row>
    <row r="126" spans="1:7" x14ac:dyDescent="0.25">
      <c r="A126">
        <f>DNBS01PART14!G36</f>
        <v>0</v>
      </c>
      <c r="B126" s="24" t="s">
        <v>1135</v>
      </c>
      <c r="D126" t="s">
        <v>1258</v>
      </c>
      <c r="F126" t="s">
        <v>718</v>
      </c>
      <c r="G126" t="s">
        <v>1259</v>
      </c>
    </row>
    <row r="127" spans="1:7" x14ac:dyDescent="0.25">
      <c r="A127">
        <f>DNBS01PART14!G39</f>
        <v>0</v>
      </c>
      <c r="B127" s="24" t="s">
        <v>1135</v>
      </c>
      <c r="D127" t="s">
        <v>1258</v>
      </c>
      <c r="F127" t="s">
        <v>718</v>
      </c>
      <c r="G127" t="s">
        <v>1259</v>
      </c>
    </row>
    <row r="128" spans="1:7" x14ac:dyDescent="0.25">
      <c r="A128">
        <f>DNBS01PART14!G40</f>
        <v>0</v>
      </c>
      <c r="B128" s="24" t="s">
        <v>1135</v>
      </c>
      <c r="D128" t="s">
        <v>1258</v>
      </c>
      <c r="F128" t="s">
        <v>718</v>
      </c>
      <c r="G128" t="s">
        <v>1259</v>
      </c>
    </row>
    <row r="129" spans="1:7" x14ac:dyDescent="0.25">
      <c r="A129">
        <f>DNBS01PART14!G42</f>
        <v>0</v>
      </c>
      <c r="B129" s="24" t="s">
        <v>1135</v>
      </c>
      <c r="D129" t="s">
        <v>1258</v>
      </c>
      <c r="F129" t="s">
        <v>718</v>
      </c>
      <c r="G129" t="s">
        <v>1259</v>
      </c>
    </row>
    <row r="130" spans="1:7" x14ac:dyDescent="0.25">
      <c r="A130">
        <f>DNBS01PART14!G43</f>
        <v>0</v>
      </c>
      <c r="B130" s="24" t="s">
        <v>1135</v>
      </c>
      <c r="D130" t="s">
        <v>1258</v>
      </c>
      <c r="F130" t="s">
        <v>718</v>
      </c>
      <c r="G130" t="s">
        <v>1259</v>
      </c>
    </row>
    <row r="131" spans="1:7" x14ac:dyDescent="0.25">
      <c r="A131">
        <f>DNBS01PART14!G45</f>
        <v>0</v>
      </c>
      <c r="B131" s="24" t="s">
        <v>1135</v>
      </c>
      <c r="D131" t="s">
        <v>1258</v>
      </c>
      <c r="F131" t="s">
        <v>718</v>
      </c>
      <c r="G131" t="s">
        <v>1259</v>
      </c>
    </row>
    <row r="132" spans="1:7" x14ac:dyDescent="0.25">
      <c r="A132">
        <f>DNBS01PART14!G46</f>
        <v>0</v>
      </c>
      <c r="B132" s="24" t="s">
        <v>1135</v>
      </c>
      <c r="D132" t="s">
        <v>1258</v>
      </c>
      <c r="F132" t="s">
        <v>718</v>
      </c>
      <c r="G132" t="s">
        <v>1259</v>
      </c>
    </row>
    <row r="133" spans="1:7" x14ac:dyDescent="0.25">
      <c r="A133">
        <f>DNBS01PART14!G47</f>
        <v>0</v>
      </c>
      <c r="B133" s="24" t="s">
        <v>1135</v>
      </c>
      <c r="D133" t="s">
        <v>1258</v>
      </c>
      <c r="F133" t="s">
        <v>718</v>
      </c>
      <c r="G133" t="s">
        <v>1259</v>
      </c>
    </row>
    <row r="134" spans="1:7" x14ac:dyDescent="0.25">
      <c r="A134">
        <f>DNBS01PART14!G49</f>
        <v>0</v>
      </c>
      <c r="B134" s="24" t="s">
        <v>1135</v>
      </c>
      <c r="D134" t="s">
        <v>1258</v>
      </c>
      <c r="F134" t="s">
        <v>718</v>
      </c>
      <c r="G134" t="s">
        <v>1259</v>
      </c>
    </row>
    <row r="135" spans="1:7" x14ac:dyDescent="0.25">
      <c r="A135">
        <f>DNBS01PART14!G50</f>
        <v>0</v>
      </c>
      <c r="B135" s="24" t="s">
        <v>1135</v>
      </c>
      <c r="D135" t="s">
        <v>1258</v>
      </c>
      <c r="F135" t="s">
        <v>718</v>
      </c>
      <c r="G135" t="s">
        <v>1259</v>
      </c>
    </row>
    <row r="136" spans="1:7" x14ac:dyDescent="0.25">
      <c r="A136">
        <f>DNBS01PART14!G51</f>
        <v>0</v>
      </c>
      <c r="B136" s="24" t="s">
        <v>1135</v>
      </c>
      <c r="D136" t="s">
        <v>1258</v>
      </c>
      <c r="F136" t="s">
        <v>718</v>
      </c>
      <c r="G136" t="s">
        <v>1259</v>
      </c>
    </row>
    <row r="137" spans="1:7" x14ac:dyDescent="0.25">
      <c r="A137">
        <f>DNBS01PART14!G52</f>
        <v>0</v>
      </c>
      <c r="B137" s="24" t="s">
        <v>1135</v>
      </c>
      <c r="D137" t="s">
        <v>1258</v>
      </c>
      <c r="F137" t="s">
        <v>718</v>
      </c>
      <c r="G137" t="s">
        <v>1259</v>
      </c>
    </row>
    <row r="138" spans="1:7" x14ac:dyDescent="0.25">
      <c r="A138">
        <f>DNBS01PART14!G53</f>
        <v>0</v>
      </c>
      <c r="B138" s="24" t="s">
        <v>1135</v>
      </c>
      <c r="D138" t="s">
        <v>1258</v>
      </c>
      <c r="F138" t="s">
        <v>718</v>
      </c>
      <c r="G138" t="s">
        <v>1259</v>
      </c>
    </row>
    <row r="139" spans="1:7" x14ac:dyDescent="0.25">
      <c r="A139">
        <f>DNBS01PART14!G54</f>
        <v>0</v>
      </c>
      <c r="B139" s="24" t="s">
        <v>1135</v>
      </c>
      <c r="D139" t="s">
        <v>1258</v>
      </c>
      <c r="F139" t="s">
        <v>718</v>
      </c>
      <c r="G139" t="s">
        <v>1259</v>
      </c>
    </row>
    <row r="140" spans="1:7" x14ac:dyDescent="0.25">
      <c r="A140">
        <f>DNBS01PART14!G16</f>
        <v>0</v>
      </c>
      <c r="B140" s="24" t="s">
        <v>1135</v>
      </c>
      <c r="D140" t="s">
        <v>1258</v>
      </c>
      <c r="F140" t="s">
        <v>718</v>
      </c>
      <c r="G140" t="s">
        <v>1259</v>
      </c>
    </row>
    <row r="141" spans="1:7" x14ac:dyDescent="0.25">
      <c r="A141">
        <f>DNBS01PART14!G17</f>
        <v>0</v>
      </c>
      <c r="B141" s="24" t="s">
        <v>1135</v>
      </c>
      <c r="D141" t="s">
        <v>1258</v>
      </c>
      <c r="F141" t="s">
        <v>718</v>
      </c>
      <c r="G141" t="s">
        <v>1259</v>
      </c>
    </row>
    <row r="142" spans="1:7" x14ac:dyDescent="0.25">
      <c r="A142">
        <f>DNBS01PART14!G18</f>
        <v>0</v>
      </c>
      <c r="B142" t="s">
        <v>1135</v>
      </c>
      <c r="D142" t="s">
        <v>1258</v>
      </c>
      <c r="F142" t="s">
        <v>718</v>
      </c>
      <c r="G142" t="s">
        <v>1259</v>
      </c>
    </row>
    <row r="143" spans="1:7" x14ac:dyDescent="0.25">
      <c r="A143">
        <f>DNBS01PART11!J16</f>
        <v>0</v>
      </c>
      <c r="B143" t="s">
        <v>1823</v>
      </c>
      <c r="D143" t="s">
        <v>695</v>
      </c>
      <c r="F143" t="s">
        <v>718</v>
      </c>
      <c r="G143" t="s">
        <v>1383</v>
      </c>
    </row>
    <row r="144" spans="1:7" x14ac:dyDescent="0.25">
      <c r="A144">
        <f>DNBS01PART11!J17</f>
        <v>0</v>
      </c>
      <c r="B144" s="24" t="s">
        <v>1823</v>
      </c>
      <c r="D144" t="s">
        <v>695</v>
      </c>
      <c r="F144" t="s">
        <v>718</v>
      </c>
      <c r="G144" t="s">
        <v>1383</v>
      </c>
    </row>
    <row r="145" spans="1:7" x14ac:dyDescent="0.25">
      <c r="A145">
        <f>DNBS01PART11!J18</f>
        <v>0</v>
      </c>
      <c r="B145" s="24" t="s">
        <v>1823</v>
      </c>
      <c r="D145" t="s">
        <v>695</v>
      </c>
      <c r="F145" t="s">
        <v>718</v>
      </c>
      <c r="G145" t="s">
        <v>1383</v>
      </c>
    </row>
    <row r="146" spans="1:7" x14ac:dyDescent="0.25">
      <c r="A146">
        <f>DNBS01PART11!J19</f>
        <v>0</v>
      </c>
      <c r="B146" s="24" t="s">
        <v>1823</v>
      </c>
      <c r="D146" t="s">
        <v>695</v>
      </c>
      <c r="F146" t="s">
        <v>718</v>
      </c>
      <c r="G146" t="s">
        <v>1383</v>
      </c>
    </row>
    <row r="147" spans="1:7" x14ac:dyDescent="0.25">
      <c r="A147">
        <f>DNBS01PART11!J20</f>
        <v>0</v>
      </c>
      <c r="B147" s="24" t="s">
        <v>1823</v>
      </c>
      <c r="D147" t="s">
        <v>695</v>
      </c>
      <c r="F147" t="s">
        <v>718</v>
      </c>
      <c r="G147" t="s">
        <v>1383</v>
      </c>
    </row>
    <row r="148" spans="1:7" x14ac:dyDescent="0.25">
      <c r="A148">
        <f>DNBS01PART11!J21</f>
        <v>0</v>
      </c>
      <c r="B148" s="24" t="s">
        <v>1823</v>
      </c>
      <c r="D148" t="s">
        <v>695</v>
      </c>
      <c r="F148" t="s">
        <v>718</v>
      </c>
      <c r="G148" t="s">
        <v>1383</v>
      </c>
    </row>
    <row r="149" spans="1:7" x14ac:dyDescent="0.25">
      <c r="A149">
        <f>DNBS01PART11!J23</f>
        <v>0</v>
      </c>
      <c r="B149" s="24" t="s">
        <v>1823</v>
      </c>
      <c r="D149" t="s">
        <v>671</v>
      </c>
      <c r="F149" t="s">
        <v>718</v>
      </c>
      <c r="G149" t="s">
        <v>1384</v>
      </c>
    </row>
    <row r="150" spans="1:7" x14ac:dyDescent="0.25">
      <c r="A150">
        <f>DNBS01PART11!J24</f>
        <v>0</v>
      </c>
      <c r="B150" s="24" t="s">
        <v>1823</v>
      </c>
      <c r="D150" t="s">
        <v>671</v>
      </c>
      <c r="F150" t="s">
        <v>718</v>
      </c>
      <c r="G150" t="s">
        <v>1384</v>
      </c>
    </row>
    <row r="151" spans="1:7" x14ac:dyDescent="0.25">
      <c r="A151">
        <f>DNBS01PART11!J25</f>
        <v>0</v>
      </c>
      <c r="B151" s="24" t="s">
        <v>1823</v>
      </c>
      <c r="D151" t="s">
        <v>671</v>
      </c>
      <c r="F151" t="s">
        <v>718</v>
      </c>
      <c r="G151" t="s">
        <v>1384</v>
      </c>
    </row>
    <row r="152" spans="1:7" x14ac:dyDescent="0.25">
      <c r="A152">
        <f>DNBS01PART11!J26</f>
        <v>0</v>
      </c>
      <c r="B152" s="24" t="s">
        <v>1823</v>
      </c>
      <c r="D152" t="s">
        <v>671</v>
      </c>
      <c r="F152" t="s">
        <v>718</v>
      </c>
      <c r="G152" t="s">
        <v>1384</v>
      </c>
    </row>
    <row r="153" spans="1:7" x14ac:dyDescent="0.25">
      <c r="A153">
        <f>DNBS01PART11!J27</f>
        <v>0</v>
      </c>
      <c r="B153" s="24" t="s">
        <v>1823</v>
      </c>
      <c r="D153" t="s">
        <v>671</v>
      </c>
      <c r="F153" t="s">
        <v>718</v>
      </c>
      <c r="G153" t="s">
        <v>1384</v>
      </c>
    </row>
    <row r="154" spans="1:7" x14ac:dyDescent="0.25">
      <c r="A154">
        <f>DNBS01PART11!J28</f>
        <v>0</v>
      </c>
      <c r="B154" s="24" t="s">
        <v>1823</v>
      </c>
      <c r="D154" t="s">
        <v>671</v>
      </c>
      <c r="F154" t="s">
        <v>718</v>
      </c>
      <c r="G154" t="s">
        <v>1384</v>
      </c>
    </row>
    <row r="155" spans="1:7" x14ac:dyDescent="0.25">
      <c r="A155">
        <f>DNBS01PART11!J29</f>
        <v>0</v>
      </c>
      <c r="B155" s="24" t="s">
        <v>1823</v>
      </c>
      <c r="D155" t="s">
        <v>671</v>
      </c>
      <c r="F155" t="s">
        <v>718</v>
      </c>
      <c r="G155" t="s">
        <v>1384</v>
      </c>
    </row>
    <row r="156" spans="1:7" x14ac:dyDescent="0.25">
      <c r="A156">
        <f>DNBS01PART11!J30</f>
        <v>0</v>
      </c>
      <c r="B156" s="24" t="s">
        <v>1823</v>
      </c>
      <c r="D156" t="s">
        <v>671</v>
      </c>
      <c r="F156" t="s">
        <v>718</v>
      </c>
      <c r="G156" t="s">
        <v>1384</v>
      </c>
    </row>
    <row r="157" spans="1:7" x14ac:dyDescent="0.25">
      <c r="A157">
        <f>DNBS01PART9C!G22</f>
        <v>0</v>
      </c>
      <c r="B157" t="s">
        <v>1981</v>
      </c>
      <c r="D157" t="s">
        <v>1220</v>
      </c>
      <c r="F157" t="s">
        <v>718</v>
      </c>
      <c r="G157" t="s">
        <v>1221</v>
      </c>
    </row>
    <row r="158" spans="1:7" x14ac:dyDescent="0.25">
      <c r="A158">
        <f>DNBS01PART9C!G23</f>
        <v>0</v>
      </c>
      <c r="B158" s="24" t="s">
        <v>1981</v>
      </c>
      <c r="D158" t="s">
        <v>1220</v>
      </c>
      <c r="F158" t="s">
        <v>718</v>
      </c>
      <c r="G158" t="s">
        <v>1221</v>
      </c>
    </row>
    <row r="159" spans="1:7" x14ac:dyDescent="0.25">
      <c r="A159">
        <f>DNBS01PART9C!G25</f>
        <v>0</v>
      </c>
      <c r="B159" s="24" t="s">
        <v>1981</v>
      </c>
      <c r="D159" t="s">
        <v>1220</v>
      </c>
      <c r="F159" t="s">
        <v>718</v>
      </c>
      <c r="G159" t="s">
        <v>1221</v>
      </c>
    </row>
    <row r="160" spans="1:7" x14ac:dyDescent="0.25">
      <c r="A160">
        <f>DNBS01PART9C!G26</f>
        <v>0</v>
      </c>
      <c r="B160" s="24" t="s">
        <v>1981</v>
      </c>
      <c r="D160" t="s">
        <v>1220</v>
      </c>
      <c r="F160" t="s">
        <v>718</v>
      </c>
      <c r="G160" t="s">
        <v>1221</v>
      </c>
    </row>
    <row r="161" spans="1:7" x14ac:dyDescent="0.25">
      <c r="A161">
        <f>DNBS01PART9C!G27</f>
        <v>0</v>
      </c>
      <c r="B161" s="24" t="s">
        <v>1981</v>
      </c>
      <c r="D161" t="s">
        <v>1220</v>
      </c>
      <c r="F161" t="s">
        <v>718</v>
      </c>
      <c r="G161" t="s">
        <v>1221</v>
      </c>
    </row>
    <row r="162" spans="1:7" x14ac:dyDescent="0.25">
      <c r="A162">
        <f>DNBS01PART9C!F24</f>
        <v>0</v>
      </c>
      <c r="B162" s="24" t="s">
        <v>1981</v>
      </c>
      <c r="D162" t="s">
        <v>1220</v>
      </c>
      <c r="F162" t="s">
        <v>718</v>
      </c>
      <c r="G162" t="s">
        <v>1221</v>
      </c>
    </row>
    <row r="163" spans="1:7" x14ac:dyDescent="0.25">
      <c r="A163">
        <f>DNBS01PART14!F56</f>
        <v>0</v>
      </c>
      <c r="B163" t="s">
        <v>1135</v>
      </c>
      <c r="D163" t="s">
        <v>1220</v>
      </c>
      <c r="F163" t="s">
        <v>718</v>
      </c>
      <c r="G163" t="s">
        <v>1221</v>
      </c>
    </row>
    <row r="164" spans="1:7" x14ac:dyDescent="0.25">
      <c r="A164">
        <f>DNBS01PART14!F57</f>
        <v>0</v>
      </c>
      <c r="B164" s="24" t="s">
        <v>1135</v>
      </c>
      <c r="D164" t="s">
        <v>1220</v>
      </c>
      <c r="F164" t="s">
        <v>718</v>
      </c>
      <c r="G164" t="s">
        <v>1221</v>
      </c>
    </row>
    <row r="165" spans="1:7" x14ac:dyDescent="0.25">
      <c r="A165">
        <f>DNBS01PART14!F55</f>
        <v>0</v>
      </c>
      <c r="B165" s="24" t="s">
        <v>1135</v>
      </c>
      <c r="D165" t="s">
        <v>1803</v>
      </c>
      <c r="F165" t="s">
        <v>718</v>
      </c>
      <c r="G165" t="s">
        <v>1257</v>
      </c>
    </row>
    <row r="166" spans="1:7" x14ac:dyDescent="0.25">
      <c r="A166">
        <f>DNBS01PART14!G55</f>
        <v>0</v>
      </c>
      <c r="B166" s="24" t="s">
        <v>1135</v>
      </c>
      <c r="D166" t="s">
        <v>1804</v>
      </c>
      <c r="F166" t="s">
        <v>718</v>
      </c>
      <c r="G166" t="s">
        <v>1291</v>
      </c>
    </row>
    <row r="167" spans="1:7" x14ac:dyDescent="0.25">
      <c r="A167">
        <f>DNBS01PART9A!AE25</f>
        <v>0</v>
      </c>
      <c r="B167" t="s">
        <v>1979</v>
      </c>
      <c r="D167" t="s">
        <v>1471</v>
      </c>
      <c r="E167" t="s">
        <v>934</v>
      </c>
      <c r="F167" t="s">
        <v>718</v>
      </c>
      <c r="G167" t="s">
        <v>1472</v>
      </c>
    </row>
    <row r="168" spans="1:7" x14ac:dyDescent="0.25">
      <c r="A168">
        <f>DNBS01PART9A!AE43</f>
        <v>0</v>
      </c>
      <c r="B168" s="24" t="s">
        <v>1979</v>
      </c>
      <c r="D168" t="s">
        <v>1471</v>
      </c>
      <c r="E168" t="s">
        <v>934</v>
      </c>
      <c r="F168" t="s">
        <v>718</v>
      </c>
      <c r="G168" t="s">
        <v>1472</v>
      </c>
    </row>
    <row r="169" spans="1:7" x14ac:dyDescent="0.25">
      <c r="A169">
        <f>DNBS01PART9A!AE54</f>
        <v>0</v>
      </c>
      <c r="B169" s="24" t="s">
        <v>1979</v>
      </c>
      <c r="D169" t="s">
        <v>1471</v>
      </c>
      <c r="E169" t="s">
        <v>934</v>
      </c>
      <c r="F169" t="s">
        <v>718</v>
      </c>
      <c r="G169" t="s">
        <v>1472</v>
      </c>
    </row>
    <row r="170" spans="1:7" x14ac:dyDescent="0.25">
      <c r="A170">
        <f>DNBS01PART9A!AE55</f>
        <v>0</v>
      </c>
      <c r="B170" s="24" t="s">
        <v>1979</v>
      </c>
      <c r="D170" t="s">
        <v>1471</v>
      </c>
      <c r="E170" t="s">
        <v>934</v>
      </c>
      <c r="F170" t="s">
        <v>718</v>
      </c>
      <c r="G170" t="s">
        <v>1472</v>
      </c>
    </row>
    <row r="171" spans="1:7" x14ac:dyDescent="0.25">
      <c r="A171" s="30">
        <f>DNBS01PART15!F15</f>
        <v>0</v>
      </c>
      <c r="B171" s="30" t="s">
        <v>2155</v>
      </c>
      <c r="C171" s="30"/>
      <c r="D171" s="30" t="s">
        <v>1220</v>
      </c>
      <c r="E171" s="30"/>
      <c r="F171" s="30" t="s">
        <v>718</v>
      </c>
      <c r="G171" s="30" t="s">
        <v>1221</v>
      </c>
    </row>
    <row r="172" spans="1:7" x14ac:dyDescent="0.25">
      <c r="A172" s="30">
        <f>DNBS01PART15!G15</f>
        <v>0</v>
      </c>
      <c r="B172" s="30" t="s">
        <v>2155</v>
      </c>
      <c r="C172" s="30"/>
      <c r="D172" s="30" t="s">
        <v>1220</v>
      </c>
      <c r="E172" s="30"/>
      <c r="F172" s="30" t="s">
        <v>718</v>
      </c>
      <c r="G172" s="30" t="s">
        <v>1221</v>
      </c>
    </row>
  </sheetData>
  <phoneticPr fontId="3"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392"/>
  <sheetViews>
    <sheetView topLeftCell="A70" workbookViewId="0">
      <selection activeCell="G29" sqref="G29"/>
    </sheetView>
  </sheetViews>
  <sheetFormatPr defaultRowHeight="15" x14ac:dyDescent="0.25"/>
  <cols>
    <col min="1" max="1" width="13.5703125" bestFit="1" customWidth="1"/>
    <col min="3" max="3" width="48.42578125" bestFit="1" customWidth="1"/>
  </cols>
  <sheetData>
    <row r="1" spans="1:5" x14ac:dyDescent="0.25">
      <c r="A1" t="s">
        <v>580</v>
      </c>
      <c r="B1" t="str">
        <f>DNBS01PART1!D14</f>
        <v xml:space="preserve">          Of which, (a) Equity Share Capital</v>
      </c>
      <c r="C1" t="str">
        <f>DNBS01PART1!D13</f>
        <v>1. Total Authorised Capital (a+b)</v>
      </c>
      <c r="D1">
        <v>0</v>
      </c>
      <c r="E1">
        <v>0</v>
      </c>
    </row>
    <row r="2" spans="1:5" x14ac:dyDescent="0.25">
      <c r="A2" t="s">
        <v>580</v>
      </c>
      <c r="B2" t="str">
        <f>DNBS01PART1!D15</f>
        <v xml:space="preserve">          (b) Preference Share Capital</v>
      </c>
      <c r="C2" t="str">
        <f>DNBS01PART1!D13</f>
        <v>1. Total Authorised Capital (a+b)</v>
      </c>
      <c r="D2">
        <v>0</v>
      </c>
      <c r="E2">
        <v>0</v>
      </c>
    </row>
    <row r="3" spans="1:5" x14ac:dyDescent="0.25">
      <c r="A3" t="s">
        <v>580</v>
      </c>
      <c r="B3" t="str">
        <f>DNBS01PART1!D17</f>
        <v xml:space="preserve">         (i)  Ordinary Shares</v>
      </c>
      <c r="C3" t="str">
        <f>DNBS01PART1!D16</f>
        <v>2. Share Capital (i+ii+iii)</v>
      </c>
      <c r="D3">
        <v>0</v>
      </c>
      <c r="E3">
        <v>0</v>
      </c>
    </row>
    <row r="4" spans="1:5" x14ac:dyDescent="0.25">
      <c r="A4" t="s">
        <v>580</v>
      </c>
      <c r="B4" t="str">
        <f>DNBS01PART1!D19</f>
        <v xml:space="preserve">        (ii) Compulsory Convertible  Preference Shares</v>
      </c>
      <c r="C4" t="str">
        <f>DNBS01PART1!D16</f>
        <v>2. Share Capital (i+ii+iii)</v>
      </c>
      <c r="D4">
        <v>0</v>
      </c>
      <c r="E4">
        <v>0</v>
      </c>
    </row>
    <row r="5" spans="1:5" x14ac:dyDescent="0.25">
      <c r="A5" t="s">
        <v>580</v>
      </c>
      <c r="B5" t="str">
        <f>DNBS01PART1!D20</f>
        <v xml:space="preserve">        (iii) Preference shares other than Compulsory Convertible</v>
      </c>
      <c r="C5" t="str">
        <f>DNBS01PART1!D16</f>
        <v>2. Share Capital (i+ii+iii)</v>
      </c>
      <c r="D5">
        <v>0</v>
      </c>
      <c r="E5">
        <v>0</v>
      </c>
    </row>
    <row r="6" spans="1:5" x14ac:dyDescent="0.25">
      <c r="A6" t="s">
        <v>580</v>
      </c>
      <c r="B6" t="str">
        <f>DNBS01PART1!D18</f>
        <v xml:space="preserve">               Of which; Bonus Shares</v>
      </c>
      <c r="C6" t="str">
        <f>DNBS01PART1!D17</f>
        <v xml:space="preserve">         (i)  Ordinary Shares</v>
      </c>
      <c r="D6">
        <v>0</v>
      </c>
      <c r="E6">
        <v>0</v>
      </c>
    </row>
    <row r="7" spans="1:5" x14ac:dyDescent="0.25">
      <c r="A7" t="s">
        <v>580</v>
      </c>
      <c r="B7" t="str">
        <f>DNBS01PART1!D22</f>
        <v xml:space="preserve">     (i) Capital Reserve</v>
      </c>
      <c r="C7" t="str">
        <f>DNBS01PART1!D21</f>
        <v>3. Reserves and Surplus (i+ii+iii+iv+v+vi+vii+viii+ix+x+xi+xii)</v>
      </c>
      <c r="D7">
        <v>0</v>
      </c>
      <c r="E7">
        <v>0</v>
      </c>
    </row>
    <row r="8" spans="1:5" x14ac:dyDescent="0.25">
      <c r="A8" t="s">
        <v>580</v>
      </c>
      <c r="B8" t="str">
        <f>DNBS01PART1!D23</f>
        <v xml:space="preserve">     (ii) Capital Redemption Reserve</v>
      </c>
      <c r="C8" t="str">
        <f>DNBS01PART1!D21</f>
        <v>3. Reserves and Surplus (i+ii+iii+iv+v+vi+vii+viii+ix+x+xi+xii)</v>
      </c>
      <c r="D8">
        <v>0</v>
      </c>
      <c r="E8">
        <v>0</v>
      </c>
    </row>
    <row r="9" spans="1:5" x14ac:dyDescent="0.25">
      <c r="A9" t="s">
        <v>580</v>
      </c>
      <c r="B9" t="str">
        <f>DNBS01PART1!D24</f>
        <v xml:space="preserve">     (iii) Debenture Redemption Reserve</v>
      </c>
      <c r="C9" t="str">
        <f>DNBS01PART1!D21</f>
        <v>3. Reserves and Surplus (i+ii+iii+iv+v+vi+vii+viii+ix+x+xi+xii)</v>
      </c>
      <c r="D9">
        <v>0</v>
      </c>
      <c r="E9">
        <v>0</v>
      </c>
    </row>
    <row r="10" spans="1:5" x14ac:dyDescent="0.25">
      <c r="A10" t="s">
        <v>580</v>
      </c>
      <c r="B10" t="str">
        <f>DNBS01PART1!D25</f>
        <v xml:space="preserve">     (iv) Share Premium</v>
      </c>
      <c r="C10" t="str">
        <f>DNBS01PART1!D21</f>
        <v>3. Reserves and Surplus (i+ii+iii+iv+v+vi+vii+viii+ix+x+xi+xii)</v>
      </c>
      <c r="D10">
        <v>0</v>
      </c>
      <c r="E10">
        <v>0</v>
      </c>
    </row>
    <row r="11" spans="1:5" x14ac:dyDescent="0.25">
      <c r="A11" t="s">
        <v>580</v>
      </c>
      <c r="B11" t="str">
        <f>DNBS01PART1!D26</f>
        <v xml:space="preserve">     (v) General Reserves</v>
      </c>
      <c r="C11" t="str">
        <f>DNBS01PART1!D21</f>
        <v>3. Reserves and Surplus (i+ii+iii+iv+v+vi+vii+viii+ix+x+xi+xii)</v>
      </c>
      <c r="D11">
        <v>0</v>
      </c>
      <c r="E11">
        <v>0</v>
      </c>
    </row>
    <row r="12" spans="1:5" x14ac:dyDescent="0.25">
      <c r="A12" t="s">
        <v>580</v>
      </c>
      <c r="B12" t="str">
        <f>DNBS01PART1!D27</f>
        <v xml:space="preserve">     (vi)   Statutory/Special Reserve (Section 45-IC reserve to be shown separately below item no.(vii))</v>
      </c>
      <c r="C12" t="str">
        <f>DNBS01PART1!D21</f>
        <v>3. Reserves and Surplus (i+ii+iii+iv+v+vi+vii+viii+ix+x+xi+xii)</v>
      </c>
      <c r="D12">
        <v>0</v>
      </c>
      <c r="E12">
        <v>0</v>
      </c>
    </row>
    <row r="13" spans="1:5" x14ac:dyDescent="0.25">
      <c r="A13" t="s">
        <v>580</v>
      </c>
      <c r="B13" t="str">
        <f>DNBS01PART1!D28</f>
        <v xml:space="preserve">     (vii) Reserves under Sec 45-IC of RBI Act 1934</v>
      </c>
      <c r="C13" t="str">
        <f>DNBS01PART1!D21</f>
        <v>3. Reserves and Surplus (i+ii+iii+iv+v+vi+vii+viii+ix+x+xi+xii)</v>
      </c>
      <c r="D13">
        <v>0</v>
      </c>
      <c r="E13">
        <v>0</v>
      </c>
    </row>
    <row r="14" spans="1:5" x14ac:dyDescent="0.25">
      <c r="A14" t="s">
        <v>580</v>
      </c>
      <c r="B14" t="str">
        <f>DNBS01PART1!D29</f>
        <v xml:space="preserve">     (viii) Revaluation Reserves</v>
      </c>
      <c r="C14" t="str">
        <f>DNBS01PART1!D21</f>
        <v>3. Reserves and Surplus (i+ii+iii+iv+v+vi+vii+viii+ix+x+xi+xii)</v>
      </c>
      <c r="D14">
        <v>0</v>
      </c>
      <c r="E14">
        <v>0</v>
      </c>
    </row>
    <row r="15" spans="1:5" x14ac:dyDescent="0.25">
      <c r="A15" t="s">
        <v>580</v>
      </c>
      <c r="B15" t="str">
        <f>DNBS01PART1!D30</f>
        <v xml:space="preserve">     (ix) Investment Fluctuation Reserve</v>
      </c>
      <c r="C15" t="str">
        <f>DNBS01PART1!D21</f>
        <v>3. Reserves and Surplus (i+ii+iii+iv+v+vi+vii+viii+ix+x+xi+xii)</v>
      </c>
      <c r="D15">
        <v>0</v>
      </c>
      <c r="E15">
        <v>0</v>
      </c>
    </row>
    <row r="16" spans="1:5" x14ac:dyDescent="0.25">
      <c r="A16" t="s">
        <v>580</v>
      </c>
      <c r="B16" t="str">
        <f>DNBS01PART1!D31</f>
        <v xml:space="preserve">     (x) Balance of profit and loss account</v>
      </c>
      <c r="C16" t="str">
        <f>DNBS01PART1!D21</f>
        <v>3. Reserves and Surplus (i+ii+iii+iv+v+vi+vii+viii+ix+x+xi+xii)</v>
      </c>
      <c r="D16">
        <v>0</v>
      </c>
      <c r="E16">
        <v>0</v>
      </c>
    </row>
    <row r="17" spans="1:5" x14ac:dyDescent="0.25">
      <c r="A17" t="s">
        <v>580</v>
      </c>
      <c r="B17" t="str">
        <f>DNBS01PART1!D32</f>
        <v xml:space="preserve">     (xi) Share application money pending allotment </v>
      </c>
      <c r="C17" t="str">
        <f>DNBS01PART1!D21</f>
        <v>3. Reserves and Surplus (i+ii+iii+iv+v+vi+vii+viii+ix+x+xi+xii)</v>
      </c>
      <c r="D17">
        <v>0</v>
      </c>
      <c r="E17">
        <v>0</v>
      </c>
    </row>
    <row r="18" spans="1:5" x14ac:dyDescent="0.25">
      <c r="A18" t="s">
        <v>580</v>
      </c>
      <c r="B18" t="str">
        <f>DNBS01PART1!D33</f>
        <v xml:space="preserve">     (xii) Other Reserves (Please provide the details, if any)</v>
      </c>
      <c r="C18" t="str">
        <f>DNBS01PART1!D21</f>
        <v>3. Reserves and Surplus (i+ii+iii+iv+v+vi+vii+viii+ix+x+xi+xii)</v>
      </c>
      <c r="D18">
        <v>0</v>
      </c>
      <c r="E18">
        <v>0</v>
      </c>
    </row>
    <row r="19" spans="1:5" x14ac:dyDescent="0.25">
      <c r="A19" t="s">
        <v>580</v>
      </c>
      <c r="B19" t="str">
        <f>DNBS01PART1!D35</f>
        <v xml:space="preserve">     (i) Debentures </v>
      </c>
      <c r="C19" t="str">
        <f>DNBS01PART1!D34</f>
        <v>4. Secured Borrowings (i+ii+iii+iv+v+vi+vii+viii+ix+x+xi)</v>
      </c>
      <c r="D19">
        <v>0</v>
      </c>
      <c r="E19">
        <v>0</v>
      </c>
    </row>
    <row r="20" spans="1:5" x14ac:dyDescent="0.25">
      <c r="A20" t="s">
        <v>580</v>
      </c>
      <c r="B20" t="str">
        <f>DNBS01PART1!D43</f>
        <v xml:space="preserve">    (ii) Deferred credits</v>
      </c>
      <c r="C20" t="str">
        <f>DNBS01PART1!D34</f>
        <v>4. Secured Borrowings (i+ii+iii+iv+v+vi+vii+viii+ix+x+xi)</v>
      </c>
      <c r="D20">
        <v>0</v>
      </c>
      <c r="E20">
        <v>0</v>
      </c>
    </row>
    <row r="21" spans="1:5" x14ac:dyDescent="0.25">
      <c r="A21" t="s">
        <v>580</v>
      </c>
      <c r="B21" t="str">
        <f>DNBS01PART1!D44</f>
        <v xml:space="preserve">    (iii) Borrowings from Banks  </v>
      </c>
      <c r="C21" t="str">
        <f>DNBS01PART1!D34</f>
        <v>4. Secured Borrowings (i+ii+iii+iv+v+vi+vii+viii+ix+x+xi)</v>
      </c>
      <c r="D21">
        <v>0</v>
      </c>
      <c r="E21">
        <v>0</v>
      </c>
    </row>
    <row r="22" spans="1:5" x14ac:dyDescent="0.25">
      <c r="A22" t="s">
        <v>580</v>
      </c>
      <c r="B22" t="str">
        <f>DNBS01PART1!D49</f>
        <v xml:space="preserve">    (iv) Borrowings from FIs</v>
      </c>
      <c r="C22" t="str">
        <f>DNBS01PART1!D34</f>
        <v>4. Secured Borrowings (i+ii+iii+iv+v+vi+vii+viii+ix+x+xi)</v>
      </c>
      <c r="D22">
        <v>0</v>
      </c>
      <c r="E22">
        <v>0</v>
      </c>
    </row>
    <row r="23" spans="1:5" x14ac:dyDescent="0.25">
      <c r="A23" t="s">
        <v>580</v>
      </c>
      <c r="B23" t="str">
        <f>DNBS01PART1!D50</f>
        <v xml:space="preserve">    (v) Borrowings from Government (State &amp; Central)</v>
      </c>
      <c r="C23" t="str">
        <f>DNBS01PART1!D34</f>
        <v>4. Secured Borrowings (i+ii+iii+iv+v+vi+vii+viii+ix+x+xi)</v>
      </c>
      <c r="D23">
        <v>0</v>
      </c>
      <c r="E23">
        <v>0</v>
      </c>
    </row>
    <row r="24" spans="1:5" x14ac:dyDescent="0.25">
      <c r="A24" t="s">
        <v>580</v>
      </c>
      <c r="B24" t="str">
        <f>DNBS01PART1!D51</f>
        <v xml:space="preserve">    (vi) Govt. Guaranteed Borrowings</v>
      </c>
      <c r="C24" t="str">
        <f>DNBS01PART1!D34</f>
        <v>4. Secured Borrowings (i+ii+iii+iv+v+vi+vii+viii+ix+x+xi)</v>
      </c>
      <c r="D24">
        <v>0</v>
      </c>
      <c r="E24">
        <v>0</v>
      </c>
    </row>
    <row r="25" spans="1:5" x14ac:dyDescent="0.25">
      <c r="A25" t="s">
        <v>580</v>
      </c>
      <c r="B25" t="str">
        <f>DNBS01PART1!D52</f>
        <v xml:space="preserve">    (vii) Borrowings from Public Sector Undertakings (PSUs)</v>
      </c>
      <c r="C25" t="str">
        <f>DNBS01PART1!D34</f>
        <v>4. Secured Borrowings (i+ii+iii+iv+v+vi+vii+viii+ix+x+xi)</v>
      </c>
      <c r="D25">
        <v>0</v>
      </c>
      <c r="E25">
        <v>0</v>
      </c>
    </row>
    <row r="26" spans="1:5" x14ac:dyDescent="0.25">
      <c r="A26" t="s">
        <v>580</v>
      </c>
      <c r="B26" t="str">
        <f>DNBS01PART1!D53</f>
        <v xml:space="preserve">    (viii) Borrowings through CBLO/LAF</v>
      </c>
      <c r="C26" t="str">
        <f>DNBS01PART1!D34</f>
        <v>4. Secured Borrowings (i+ii+iii+iv+v+vi+vii+viii+ix+x+xi)</v>
      </c>
      <c r="D26">
        <v>0</v>
      </c>
      <c r="E26">
        <v>0</v>
      </c>
    </row>
    <row r="27" spans="1:5" x14ac:dyDescent="0.25">
      <c r="A27" t="s">
        <v>580</v>
      </c>
      <c r="B27" t="str">
        <f>DNBS01PART1!D54</f>
        <v xml:space="preserve">    (ix) Borrowings from RBI</v>
      </c>
      <c r="C27" t="str">
        <f>DNBS01PART1!D34</f>
        <v>4. Secured Borrowings (i+ii+iii+iv+v+vi+vii+viii+ix+x+xi)</v>
      </c>
      <c r="D27">
        <v>0</v>
      </c>
      <c r="E27">
        <v>0</v>
      </c>
    </row>
    <row r="28" spans="1:5" x14ac:dyDescent="0.25">
      <c r="A28" t="s">
        <v>580</v>
      </c>
      <c r="B28" t="str">
        <f>DNBS01PART1!D55</f>
        <v xml:space="preserve">    (x) Other Borrowings </v>
      </c>
      <c r="C28" t="str">
        <f>DNBS01PART1!D34</f>
        <v>4. Secured Borrowings (i+ii+iii+iv+v+vi+vii+viii+ix+x+xi)</v>
      </c>
      <c r="D28">
        <v>0</v>
      </c>
      <c r="E28">
        <v>0</v>
      </c>
    </row>
    <row r="29" spans="1:5" x14ac:dyDescent="0.25">
      <c r="A29" t="s">
        <v>580</v>
      </c>
      <c r="B29" t="str">
        <f>DNBS01PART1!D56</f>
        <v xml:space="preserve">    (xi) Interest accrued but not due on the above</v>
      </c>
      <c r="C29" t="str">
        <f>DNBS01PART1!D34</f>
        <v>4. Secured Borrowings (i+ii+iii+iv+v+vi+vii+viii+ix+x+xi)</v>
      </c>
      <c r="D29">
        <v>0</v>
      </c>
      <c r="E29">
        <v>0</v>
      </c>
    </row>
    <row r="30" spans="1:5" x14ac:dyDescent="0.25">
      <c r="A30" t="s">
        <v>580</v>
      </c>
      <c r="B30" t="str">
        <f>DNBS01PART1!D36</f>
        <v xml:space="preserve">     Of which; (a) Subscribed by Retail Investors</v>
      </c>
      <c r="C30" t="str">
        <f>DNBS01PART1!D35</f>
        <v xml:space="preserve">     (i) Debentures </v>
      </c>
      <c r="D30">
        <v>0</v>
      </c>
      <c r="E30">
        <v>0</v>
      </c>
    </row>
    <row r="31" spans="1:5" x14ac:dyDescent="0.25">
      <c r="A31" t="s">
        <v>580</v>
      </c>
      <c r="B31" t="str">
        <f>DNBS01PART1!D37</f>
        <v xml:space="preserve">                      (b) Subscribed by Mutual Funds</v>
      </c>
      <c r="C31" t="str">
        <f>DNBS01PART1!D35</f>
        <v xml:space="preserve">     (i) Debentures </v>
      </c>
      <c r="D31">
        <v>0</v>
      </c>
      <c r="E31">
        <v>0</v>
      </c>
    </row>
    <row r="32" spans="1:5" x14ac:dyDescent="0.25">
      <c r="A32" t="s">
        <v>580</v>
      </c>
      <c r="B32" t="str">
        <f>DNBS01PART1!D38</f>
        <v xml:space="preserve">                      (c) Subscribed by Banks</v>
      </c>
      <c r="C32" t="str">
        <f>DNBS01PART1!D35</f>
        <v xml:space="preserve">     (i) Debentures </v>
      </c>
      <c r="D32">
        <v>0</v>
      </c>
      <c r="E32">
        <v>0</v>
      </c>
    </row>
    <row r="33" spans="1:5" x14ac:dyDescent="0.25">
      <c r="A33" t="s">
        <v>580</v>
      </c>
      <c r="B33" t="str">
        <f>DNBS01PART1!D39</f>
        <v xml:space="preserve">                      (d) Subscribed by NBFCs</v>
      </c>
      <c r="C33" t="str">
        <f>DNBS01PART1!D35</f>
        <v xml:space="preserve">     (i) Debentures </v>
      </c>
      <c r="D33">
        <v>0</v>
      </c>
      <c r="E33">
        <v>0</v>
      </c>
    </row>
    <row r="34" spans="1:5" x14ac:dyDescent="0.25">
      <c r="A34" t="s">
        <v>580</v>
      </c>
      <c r="B34" t="str">
        <f>DNBS01PART1!D40</f>
        <v xml:space="preserve">                      (e) Subscribed by Insurance Companies</v>
      </c>
      <c r="C34" t="str">
        <f>DNBS01PART1!D35</f>
        <v xml:space="preserve">     (i) Debentures </v>
      </c>
      <c r="D34">
        <v>0</v>
      </c>
      <c r="E34">
        <v>0</v>
      </c>
    </row>
    <row r="35" spans="1:5" x14ac:dyDescent="0.25">
      <c r="A35" t="s">
        <v>580</v>
      </c>
      <c r="B35" t="str">
        <f>DNBS01PART1!D41</f>
        <v xml:space="preserve">                      (f) Subscribed by Pension Funds</v>
      </c>
      <c r="C35" t="str">
        <f>DNBS01PART1!D35</f>
        <v xml:space="preserve">     (i) Debentures </v>
      </c>
      <c r="D35">
        <v>0</v>
      </c>
      <c r="E35">
        <v>0</v>
      </c>
    </row>
    <row r="36" spans="1:5" x14ac:dyDescent="0.25">
      <c r="A36" t="s">
        <v>580</v>
      </c>
      <c r="B36" t="str">
        <f>DNBS01PART1!D42</f>
        <v xml:space="preserve">                      (g) Others</v>
      </c>
      <c r="C36" t="str">
        <f>DNBS01PART1!D35</f>
        <v xml:space="preserve">     (i) Debentures </v>
      </c>
      <c r="D36">
        <v>0</v>
      </c>
      <c r="E36">
        <v>0</v>
      </c>
    </row>
    <row r="37" spans="1:5" x14ac:dyDescent="0.25">
      <c r="A37" t="s">
        <v>580</v>
      </c>
      <c r="B37" t="str">
        <f>DNBS01PART1!D45</f>
        <v xml:space="preserve">          Of which; (a) Term Loans</v>
      </c>
      <c r="C37" t="str">
        <f>DNBS01PART1!D44</f>
        <v xml:space="preserve">    (iii) Borrowings from Banks  </v>
      </c>
      <c r="D37">
        <v>0</v>
      </c>
      <c r="E37">
        <v>0</v>
      </c>
    </row>
    <row r="38" spans="1:5" x14ac:dyDescent="0.25">
      <c r="A38" t="s">
        <v>580</v>
      </c>
      <c r="B38" t="str">
        <f>DNBS01PART1!D46</f>
        <v xml:space="preserve">                           (b) Working Capital loans</v>
      </c>
      <c r="C38" t="str">
        <f>DNBS01PART1!D44</f>
        <v xml:space="preserve">    (iii) Borrowings from Banks  </v>
      </c>
      <c r="D38">
        <v>0</v>
      </c>
      <c r="E38">
        <v>0</v>
      </c>
    </row>
    <row r="39" spans="1:5" x14ac:dyDescent="0.25">
      <c r="A39" t="s">
        <v>580</v>
      </c>
      <c r="B39" t="str">
        <f>DNBS01PART1!D47</f>
        <v xml:space="preserve">                           (c) Cash Credit</v>
      </c>
      <c r="C39" t="str">
        <f>DNBS01PART1!D44</f>
        <v xml:space="preserve">    (iii) Borrowings from Banks  </v>
      </c>
      <c r="D39">
        <v>0</v>
      </c>
      <c r="E39">
        <v>0</v>
      </c>
    </row>
    <row r="40" spans="1:5" x14ac:dyDescent="0.25">
      <c r="A40" t="s">
        <v>580</v>
      </c>
      <c r="B40" t="str">
        <f>DNBS01PART1!D48</f>
        <v xml:space="preserve">                           (d) Overdraft</v>
      </c>
      <c r="C40" t="str">
        <f>DNBS01PART1!D44</f>
        <v xml:space="preserve">    (iii) Borrowings from Banks  </v>
      </c>
      <c r="D40">
        <v>0</v>
      </c>
      <c r="E40">
        <v>0</v>
      </c>
    </row>
    <row r="41" spans="1:5" x14ac:dyDescent="0.25">
      <c r="A41" t="s">
        <v>580</v>
      </c>
      <c r="B41" t="str">
        <f>DNBS01PART1!D58</f>
        <v xml:space="preserve">    (i) Borrowings from Relatives of promoters / directors </v>
      </c>
      <c r="C41" t="str">
        <f>DNBS01PART1!D57</f>
        <v>5. Un-Secured Borrowings(i+ii+iii+iv+v+vi+vii+viii+ix+x+xi+xii+xiii+xiv+xv+xvi)</v>
      </c>
      <c r="D41">
        <v>0</v>
      </c>
      <c r="E41">
        <v>0</v>
      </c>
    </row>
    <row r="42" spans="1:5" x14ac:dyDescent="0.25">
      <c r="A42" t="s">
        <v>580</v>
      </c>
      <c r="B42" t="str">
        <f>DNBS01PART1!D59</f>
        <v xml:space="preserve">    (ii) Inter-corporate borrowings (a+b)</v>
      </c>
      <c r="C42" t="str">
        <f>DNBS01PART1!D57</f>
        <v>5. Un-Secured Borrowings(i+ii+iii+iv+v+vi+vii+viii+ix+x+xi+xii+xiii+xiv+xv+xvi)</v>
      </c>
      <c r="D42">
        <v>0</v>
      </c>
      <c r="E42">
        <v>0</v>
      </c>
    </row>
    <row r="43" spans="1:5" x14ac:dyDescent="0.25">
      <c r="A43" t="s">
        <v>580</v>
      </c>
      <c r="B43" t="str">
        <f>DNBS01PART1!D62</f>
        <v xml:space="preserve">    (iii) Borrowings from Banks  </v>
      </c>
      <c r="C43" t="str">
        <f>DNBS01PART1!D57</f>
        <v>5. Un-Secured Borrowings(i+ii+iii+iv+v+vi+vii+viii+ix+x+xi+xii+xiii+xiv+xv+xvi)</v>
      </c>
      <c r="D43">
        <v>0</v>
      </c>
      <c r="E43">
        <v>0</v>
      </c>
    </row>
    <row r="44" spans="1:5" x14ac:dyDescent="0.25">
      <c r="A44" t="s">
        <v>580</v>
      </c>
      <c r="B44" t="str">
        <f>DNBS01PART1!D67</f>
        <v xml:space="preserve">    (iv) Borrowings from FIs</v>
      </c>
      <c r="C44" t="str">
        <f>DNBS01PART1!D57</f>
        <v>5. Un-Secured Borrowings(i+ii+iii+iv+v+vi+vii+viii+ix+x+xi+xii+xiii+xiv+xv+xvi)</v>
      </c>
      <c r="D44">
        <v>0</v>
      </c>
      <c r="E44">
        <v>0</v>
      </c>
    </row>
    <row r="45" spans="1:5" x14ac:dyDescent="0.25">
      <c r="A45" t="s">
        <v>580</v>
      </c>
      <c r="B45" t="str">
        <f>DNBS01PART1!D68</f>
        <v xml:space="preserve">    (v) Borrowings from Public Sector Undertakings (PSUs)</v>
      </c>
      <c r="C45" t="str">
        <f>DNBS01PART1!D57</f>
        <v>5. Un-Secured Borrowings(i+ii+iii+iv+v+vi+vii+viii+ix+x+xi+xii+xiii+xiv+xv+xvi)</v>
      </c>
      <c r="D45">
        <v>0</v>
      </c>
      <c r="E45">
        <v>0</v>
      </c>
    </row>
    <row r="46" spans="1:5" x14ac:dyDescent="0.25">
      <c r="A46" t="s">
        <v>580</v>
      </c>
      <c r="B46" t="str">
        <f>DNBS01PART1!D69</f>
        <v xml:space="preserve">    (vi) Commercial paper</v>
      </c>
      <c r="C46" t="str">
        <f>DNBS01PART1!D57</f>
        <v>5. Un-Secured Borrowings(i+ii+iii+iv+v+vi+vii+viii+ix+x+xi+xii+xiii+xiv+xv+xvi)</v>
      </c>
      <c r="D46">
        <v>0</v>
      </c>
      <c r="E46">
        <v>0</v>
      </c>
    </row>
    <row r="47" spans="1:5" x14ac:dyDescent="0.25">
      <c r="A47" t="s">
        <v>580</v>
      </c>
      <c r="B47" t="str">
        <f>DNBS01PART1!D77</f>
        <v xml:space="preserve">    (vii) Debentures not in the nature of public deposit</v>
      </c>
      <c r="C47" t="str">
        <f>DNBS01PART1!D57</f>
        <v>5. Un-Secured Borrowings(i+ii+iii+iv+v+vi+vii+viii+ix+x+xi+xii+xiii+xiv+xv+xvi)</v>
      </c>
      <c r="D47">
        <v>0</v>
      </c>
      <c r="E47">
        <v>0</v>
      </c>
    </row>
    <row r="48" spans="1:5" x14ac:dyDescent="0.25">
      <c r="A48" t="s">
        <v>580</v>
      </c>
      <c r="B48" t="str">
        <f>DNBS01PART1!D85</f>
        <v xml:space="preserve">   (viii) Money received by way of caution money, margin money from the borrowers, lessee, hires or by way of security or advance from agents in the course of company's business or advance received against orders for supply of goods or properties or for rendering services</v>
      </c>
      <c r="C48" t="str">
        <f>DNBS01PART1!D57</f>
        <v>5. Un-Secured Borrowings(i+ii+iii+iv+v+vi+vii+viii+ix+x+xi+xii+xiii+xiv+xv+xvi)</v>
      </c>
      <c r="D48">
        <v>0</v>
      </c>
      <c r="E48">
        <v>0</v>
      </c>
    </row>
    <row r="49" spans="1:5" x14ac:dyDescent="0.25">
      <c r="A49" t="s">
        <v>580</v>
      </c>
      <c r="B49" t="str">
        <f>DNBS01PART1!D86</f>
        <v xml:space="preserve">   (ix) Subordinated debts</v>
      </c>
      <c r="C49" t="str">
        <f>DNBS01PART1!D57</f>
        <v>5. Un-Secured Borrowings(i+ii+iii+iv+v+vi+vii+viii+ix+x+xi+xii+xiii+xiv+xv+xvi)</v>
      </c>
      <c r="D49">
        <v>0</v>
      </c>
      <c r="E49">
        <v>0</v>
      </c>
    </row>
    <row r="50" spans="1:5" x14ac:dyDescent="0.25">
      <c r="A50" t="s">
        <v>580</v>
      </c>
      <c r="B50" t="str">
        <f>DNBS01PART1!D87</f>
        <v xml:space="preserve">   (x) Borrowings from Government (Central &amp; State)</v>
      </c>
      <c r="C50" t="str">
        <f>DNBS01PART1!D57</f>
        <v>5. Un-Secured Borrowings(i+ii+iii+iv+v+vi+vii+viii+ix+x+xi+xii+xiii+xiv+xv+xvi)</v>
      </c>
      <c r="D50">
        <v>0</v>
      </c>
      <c r="E50">
        <v>0</v>
      </c>
    </row>
    <row r="51" spans="1:5" x14ac:dyDescent="0.25">
      <c r="A51" t="s">
        <v>580</v>
      </c>
      <c r="B51" t="str">
        <f>DNBS01PART1!D88</f>
        <v xml:space="preserve">   (xi) Govt. Guaranteed Borrowings</v>
      </c>
      <c r="C51" t="str">
        <f>DNBS01PART1!D57</f>
        <v>5. Un-Secured Borrowings(i+ii+iii+iv+v+vi+vii+viii+ix+x+xi+xii+xiii+xiv+xv+xvi)</v>
      </c>
      <c r="D51">
        <v>0</v>
      </c>
      <c r="E51">
        <v>0</v>
      </c>
    </row>
    <row r="52" spans="1:5" x14ac:dyDescent="0.25">
      <c r="A52" t="s">
        <v>580</v>
      </c>
      <c r="B52" t="str">
        <f>DNBS01PART1!D89</f>
        <v xml:space="preserve">   (xii) Call Money Borrowings</v>
      </c>
      <c r="C52" t="str">
        <f>DNBS01PART1!D57</f>
        <v>5. Un-Secured Borrowings(i+ii+iii+iv+v+vi+vii+viii+ix+x+xi+xii+xiii+xiv+xv+xvi)</v>
      </c>
      <c r="D52">
        <v>0</v>
      </c>
      <c r="E52">
        <v>0</v>
      </c>
    </row>
    <row r="53" spans="1:5" x14ac:dyDescent="0.25">
      <c r="A53" t="s">
        <v>580</v>
      </c>
      <c r="B53" t="str">
        <f>DNBS01PART1!D90</f>
        <v xml:space="preserve">   (xiii) Borrowings from RBI</v>
      </c>
      <c r="C53" t="str">
        <f>DNBS01PART1!D57</f>
        <v>5. Un-Secured Borrowings(i+ii+iii+iv+v+vi+vii+viii+ix+x+xi+xii+xiii+xiv+xv+xvi)</v>
      </c>
      <c r="D53">
        <v>0</v>
      </c>
      <c r="E53">
        <v>0</v>
      </c>
    </row>
    <row r="54" spans="1:5" x14ac:dyDescent="0.25">
      <c r="A54" t="s">
        <v>580</v>
      </c>
      <c r="B54" t="str">
        <f>DNBS01PART1!D91</f>
        <v xml:space="preserve">   (xiv) Borrowings from Holding Company</v>
      </c>
      <c r="C54" t="str">
        <f>DNBS01PART1!D57</f>
        <v>5. Un-Secured Borrowings(i+ii+iii+iv+v+vi+vii+viii+ix+x+xi+xii+xiii+xiv+xv+xvi)</v>
      </c>
      <c r="D54">
        <v>0</v>
      </c>
      <c r="E54">
        <v>0</v>
      </c>
    </row>
    <row r="55" spans="1:5" x14ac:dyDescent="0.25">
      <c r="A55" t="s">
        <v>580</v>
      </c>
      <c r="B55" t="str">
        <f>DNBS01PART1!D92</f>
        <v xml:space="preserve">   (xv) Other Borrowings</v>
      </c>
      <c r="C55" t="str">
        <f>DNBS01PART1!D57</f>
        <v>5. Un-Secured Borrowings(i+ii+iii+iv+v+vi+vii+viii+ix+x+xi+xii+xiii+xiv+xv+xvi)</v>
      </c>
      <c r="D55">
        <v>0</v>
      </c>
      <c r="E55">
        <v>0</v>
      </c>
    </row>
    <row r="56" spans="1:5" x14ac:dyDescent="0.25">
      <c r="A56" t="s">
        <v>580</v>
      </c>
      <c r="B56" t="str">
        <f>DNBS01PART1!D93</f>
        <v xml:space="preserve">   (xvi) Interest accrued but not due on the above</v>
      </c>
      <c r="C56" t="str">
        <f>DNBS01PART1!D57</f>
        <v>5. Un-Secured Borrowings(i+ii+iii+iv+v+vi+vii+viii+ix+x+xi+xii+xiii+xiv+xv+xvi)</v>
      </c>
      <c r="D56">
        <v>0</v>
      </c>
      <c r="E56">
        <v>0</v>
      </c>
    </row>
    <row r="57" spans="1:5" x14ac:dyDescent="0.25">
      <c r="A57" t="s">
        <v>580</v>
      </c>
      <c r="B57" t="str">
        <f>DNBS01PART1!D63</f>
        <v xml:space="preserve">          Of which; (a) Term Loans</v>
      </c>
      <c r="C57" t="str">
        <f>DNBS01PART1!D62</f>
        <v xml:space="preserve">    (iii) Borrowings from Banks  </v>
      </c>
      <c r="D57">
        <v>0</v>
      </c>
      <c r="E57">
        <v>0</v>
      </c>
    </row>
    <row r="58" spans="1:5" x14ac:dyDescent="0.25">
      <c r="A58" t="s">
        <v>580</v>
      </c>
      <c r="B58" t="str">
        <f>DNBS01PART1!D64</f>
        <v xml:space="preserve">                           (b) Working Capital loans</v>
      </c>
      <c r="C58" t="str">
        <f>DNBS01PART1!D62</f>
        <v xml:space="preserve">    (iii) Borrowings from Banks  </v>
      </c>
      <c r="D58">
        <v>0</v>
      </c>
      <c r="E58">
        <v>0</v>
      </c>
    </row>
    <row r="59" spans="1:5" x14ac:dyDescent="0.25">
      <c r="A59" t="s">
        <v>580</v>
      </c>
      <c r="B59" t="str">
        <f>DNBS01PART1!D65</f>
        <v xml:space="preserve">                           (c ) Cash Credit</v>
      </c>
      <c r="C59" t="str">
        <f>DNBS01PART1!D62</f>
        <v xml:space="preserve">    (iii) Borrowings from Banks  </v>
      </c>
      <c r="D59">
        <v>0</v>
      </c>
      <c r="E59">
        <v>0</v>
      </c>
    </row>
    <row r="60" spans="1:5" x14ac:dyDescent="0.25">
      <c r="A60" t="s">
        <v>580</v>
      </c>
      <c r="B60" t="str">
        <f>DNBS01PART1!D66</f>
        <v xml:space="preserve">                           (d) Overdraft</v>
      </c>
      <c r="C60" t="str">
        <f>DNBS01PART1!D62</f>
        <v xml:space="preserve">    (iii) Borrowings from Banks  </v>
      </c>
      <c r="D60">
        <v>0</v>
      </c>
      <c r="E60">
        <v>0</v>
      </c>
    </row>
    <row r="61" spans="1:5" x14ac:dyDescent="0.25">
      <c r="A61" t="s">
        <v>580</v>
      </c>
      <c r="B61" t="str">
        <f>DNBS01PART1!D70</f>
        <v xml:space="preserve">     Of which;  (a) Subscribed by Retail Investors</v>
      </c>
      <c r="C61" t="str">
        <f>DNBS01PART1!D69</f>
        <v xml:space="preserve">    (vi) Commercial paper</v>
      </c>
      <c r="D61">
        <v>0</v>
      </c>
      <c r="E61">
        <v>0</v>
      </c>
    </row>
    <row r="62" spans="1:5" x14ac:dyDescent="0.25">
      <c r="A62" t="s">
        <v>580</v>
      </c>
      <c r="B62" t="str">
        <f>DNBS01PART1!D71</f>
        <v xml:space="preserve">                        (b) Subscribed by Mutual Funds</v>
      </c>
      <c r="C62" t="str">
        <f>DNBS01PART1!D69</f>
        <v xml:space="preserve">    (vi) Commercial paper</v>
      </c>
      <c r="D62">
        <v>0</v>
      </c>
      <c r="E62">
        <v>0</v>
      </c>
    </row>
    <row r="63" spans="1:5" x14ac:dyDescent="0.25">
      <c r="A63" t="s">
        <v>580</v>
      </c>
      <c r="B63" t="str">
        <f>DNBS01PART1!D72</f>
        <v xml:space="preserve">                        (c) Subscribed by Banks</v>
      </c>
      <c r="C63" t="str">
        <f>DNBS01PART1!D69</f>
        <v xml:space="preserve">    (vi) Commercial paper</v>
      </c>
      <c r="D63">
        <v>0</v>
      </c>
      <c r="E63">
        <v>0</v>
      </c>
    </row>
    <row r="64" spans="1:5" x14ac:dyDescent="0.25">
      <c r="A64" t="s">
        <v>580</v>
      </c>
      <c r="B64" t="str">
        <f>DNBS01PART1!D73</f>
        <v xml:space="preserve">                        (d) Subscribed by NBFCs</v>
      </c>
      <c r="C64" t="str">
        <f>DNBS01PART1!D69</f>
        <v xml:space="preserve">    (vi) Commercial paper</v>
      </c>
      <c r="D64">
        <v>0</v>
      </c>
      <c r="E64">
        <v>0</v>
      </c>
    </row>
    <row r="65" spans="1:5" x14ac:dyDescent="0.25">
      <c r="A65" t="s">
        <v>580</v>
      </c>
      <c r="B65" t="str">
        <f>DNBS01PART1!D74</f>
        <v xml:space="preserve">                        (e) Subscribed by Insurance Companies</v>
      </c>
      <c r="C65" t="str">
        <f>DNBS01PART1!D69</f>
        <v xml:space="preserve">    (vi) Commercial paper</v>
      </c>
      <c r="D65">
        <v>0</v>
      </c>
      <c r="E65">
        <v>0</v>
      </c>
    </row>
    <row r="66" spans="1:5" x14ac:dyDescent="0.25">
      <c r="A66" t="s">
        <v>580</v>
      </c>
      <c r="B66" t="str">
        <f>DNBS01PART1!D75</f>
        <v xml:space="preserve">                        (f) Subscribed by Pension Funds</v>
      </c>
      <c r="C66" t="str">
        <f>DNBS01PART1!D69</f>
        <v xml:space="preserve">    (vi) Commercial paper</v>
      </c>
      <c r="D66">
        <v>0</v>
      </c>
      <c r="E66">
        <v>0</v>
      </c>
    </row>
    <row r="67" spans="1:5" x14ac:dyDescent="0.25">
      <c r="A67" t="s">
        <v>580</v>
      </c>
      <c r="B67" t="str">
        <f>DNBS01PART1!D76</f>
        <v xml:space="preserve">                        (g) Others</v>
      </c>
      <c r="C67" t="str">
        <f>DNBS01PART1!D69</f>
        <v xml:space="preserve">    (vi) Commercial paper</v>
      </c>
      <c r="D67">
        <v>0</v>
      </c>
      <c r="E67">
        <v>0</v>
      </c>
    </row>
    <row r="68" spans="1:5" x14ac:dyDescent="0.25">
      <c r="A68" t="s">
        <v>580</v>
      </c>
      <c r="B68" t="str">
        <f>DNBS01PART1!D78</f>
        <v xml:space="preserve">     Of which;  (a) Subscribed by Retail Investors</v>
      </c>
      <c r="C68" t="str">
        <f>DNBS01PART1!D77</f>
        <v xml:space="preserve">    (vii) Debentures not in the nature of public deposit</v>
      </c>
      <c r="D68">
        <v>0</v>
      </c>
      <c r="E68">
        <v>0</v>
      </c>
    </row>
    <row r="69" spans="1:5" x14ac:dyDescent="0.25">
      <c r="A69" t="s">
        <v>580</v>
      </c>
      <c r="B69" t="str">
        <f>DNBS01PART1!D79</f>
        <v xml:space="preserve">                        (b) Subscribed by Mutual Funds</v>
      </c>
      <c r="C69" t="str">
        <f>DNBS01PART1!D77</f>
        <v xml:space="preserve">    (vii) Debentures not in the nature of public deposit</v>
      </c>
      <c r="D69">
        <v>0</v>
      </c>
      <c r="E69">
        <v>0</v>
      </c>
    </row>
    <row r="70" spans="1:5" x14ac:dyDescent="0.25">
      <c r="A70" t="s">
        <v>580</v>
      </c>
      <c r="B70" t="str">
        <f>DNBS01PART1!D80</f>
        <v xml:space="preserve">                        (c) Subscribed by Banks</v>
      </c>
      <c r="C70" t="str">
        <f>DNBS01PART1!D77</f>
        <v xml:space="preserve">    (vii) Debentures not in the nature of public deposit</v>
      </c>
      <c r="D70">
        <v>0</v>
      </c>
      <c r="E70">
        <v>0</v>
      </c>
    </row>
    <row r="71" spans="1:5" x14ac:dyDescent="0.25">
      <c r="A71" t="s">
        <v>580</v>
      </c>
      <c r="B71" t="str">
        <f>DNBS01PART1!D81</f>
        <v xml:space="preserve">                        (d) Subscribed by NBFCs</v>
      </c>
      <c r="C71" t="str">
        <f>DNBS01PART1!D77</f>
        <v xml:space="preserve">    (vii) Debentures not in the nature of public deposit</v>
      </c>
      <c r="D71">
        <v>0</v>
      </c>
      <c r="E71">
        <v>0</v>
      </c>
    </row>
    <row r="72" spans="1:5" x14ac:dyDescent="0.25">
      <c r="A72" t="s">
        <v>580</v>
      </c>
      <c r="B72" t="str">
        <f>DNBS01PART1!D82</f>
        <v xml:space="preserve">                        (e) Subscribed by Insurance Companies</v>
      </c>
      <c r="C72" t="str">
        <f>DNBS01PART1!D77</f>
        <v xml:space="preserve">    (vii) Debentures not in the nature of public deposit</v>
      </c>
      <c r="D72">
        <v>0</v>
      </c>
      <c r="E72">
        <v>0</v>
      </c>
    </row>
    <row r="73" spans="1:5" x14ac:dyDescent="0.25">
      <c r="A73" t="s">
        <v>580</v>
      </c>
      <c r="B73" t="str">
        <f>DNBS01PART1!D83</f>
        <v xml:space="preserve">                        (f) Subscribed by Pension Funds</v>
      </c>
      <c r="C73" t="str">
        <f>DNBS01PART1!D77</f>
        <v xml:space="preserve">    (vii) Debentures not in the nature of public deposit</v>
      </c>
      <c r="D73">
        <v>0</v>
      </c>
      <c r="E73">
        <v>0</v>
      </c>
    </row>
    <row r="74" spans="1:5" x14ac:dyDescent="0.25">
      <c r="A74" t="s">
        <v>580</v>
      </c>
      <c r="B74" t="str">
        <f>DNBS01PART1!D84</f>
        <v xml:space="preserve">                        (g) Others (Please provide the details here, if any)</v>
      </c>
      <c r="C74" t="str">
        <f>DNBS01PART1!D77</f>
        <v xml:space="preserve">    (vii) Debentures not in the nature of public deposit</v>
      </c>
      <c r="D74">
        <v>0</v>
      </c>
      <c r="E74">
        <v>0</v>
      </c>
    </row>
    <row r="75" spans="1:5" x14ac:dyDescent="0.25">
      <c r="A75" t="s">
        <v>580</v>
      </c>
      <c r="B75" t="str">
        <f>DNBS01PART1!D99</f>
        <v xml:space="preserve">    (i) Current Liabilities</v>
      </c>
      <c r="C75" t="str">
        <f>DNBS01PART1!D98</f>
        <v>7. Current Liabilities (i+ii+iii+iv+v)</v>
      </c>
      <c r="D75">
        <v>0</v>
      </c>
      <c r="E75">
        <v>0</v>
      </c>
    </row>
    <row r="76" spans="1:5" x14ac:dyDescent="0.25">
      <c r="A76" t="s">
        <v>580</v>
      </c>
      <c r="B76" t="str">
        <f>DNBS01PART1!D100</f>
        <v xml:space="preserve">    (ii) Sundry Creditors</v>
      </c>
      <c r="C76" t="str">
        <f>DNBS01PART1!D98</f>
        <v>7. Current Liabilities (i+ii+iii+iv+v)</v>
      </c>
      <c r="D76">
        <v>0</v>
      </c>
      <c r="E76">
        <v>0</v>
      </c>
    </row>
    <row r="77" spans="1:5" x14ac:dyDescent="0.25">
      <c r="A77" t="s">
        <v>580</v>
      </c>
      <c r="B77" t="str">
        <f>DNBS01PART1!D101</f>
        <v xml:space="preserve">    (iii) Liabilities to Subsidiaries &amp; Holding Companies</v>
      </c>
      <c r="C77" t="str">
        <f>DNBS01PART1!D98</f>
        <v>7. Current Liabilities (i+ii+iii+iv+v)</v>
      </c>
      <c r="D77">
        <v>0</v>
      </c>
      <c r="E77">
        <v>0</v>
      </c>
    </row>
    <row r="78" spans="1:5" x14ac:dyDescent="0.25">
      <c r="A78" t="s">
        <v>580</v>
      </c>
      <c r="B78" t="str">
        <f>DNBS01PART1!D102</f>
        <v xml:space="preserve">    (iv) Deferred Tax Liabilities (Net)</v>
      </c>
      <c r="C78" t="str">
        <f>DNBS01PART1!D98</f>
        <v>7. Current Liabilities (i+ii+iii+iv+v)</v>
      </c>
      <c r="D78">
        <v>0</v>
      </c>
      <c r="E78">
        <v>0</v>
      </c>
    </row>
    <row r="79" spans="1:5" x14ac:dyDescent="0.25">
      <c r="A79" t="s">
        <v>580</v>
      </c>
      <c r="B79" t="str">
        <f>DNBS01PART1!D103</f>
        <v xml:space="preserve">    (v) Others </v>
      </c>
      <c r="C79" t="str">
        <f>DNBS01PART1!D98</f>
        <v>7. Current Liabilities (i+ii+iii+iv+v)</v>
      </c>
      <c r="D79">
        <v>0</v>
      </c>
      <c r="E79">
        <v>0</v>
      </c>
    </row>
    <row r="80" spans="1:5" x14ac:dyDescent="0.25">
      <c r="A80" t="s">
        <v>580</v>
      </c>
      <c r="B80" t="str">
        <f>DNBS01PART1!D105</f>
        <v xml:space="preserve">   (i) Provision for Standard Assets</v>
      </c>
      <c r="C80" t="str">
        <f>DNBS01PART1!D104</f>
        <v>8. Provisions (i+ii+iii+iv+v+vi+vii+viii)</v>
      </c>
      <c r="D80">
        <v>0</v>
      </c>
      <c r="E80">
        <v>0</v>
      </c>
    </row>
    <row r="81" spans="1:5" x14ac:dyDescent="0.25">
      <c r="A81" t="s">
        <v>580</v>
      </c>
      <c r="B81" t="str">
        <f>DNBS01PART1!D106</f>
        <v xml:space="preserve">   (ii) Provisions Held for Non-Performing Assets</v>
      </c>
      <c r="C81" t="str">
        <f>DNBS01PART1!D104</f>
        <v>8. Provisions (i+ii+iii+iv+v+vi+vii+viii)</v>
      </c>
      <c r="D81">
        <v>0</v>
      </c>
      <c r="E81">
        <v>0</v>
      </c>
    </row>
    <row r="82" spans="1:5" x14ac:dyDescent="0.25">
      <c r="A82" t="s">
        <v>580</v>
      </c>
      <c r="B82" t="str">
        <f>DNBS01PART1!D107</f>
        <v xml:space="preserve">   (iii) Provision for Diminution on Investments</v>
      </c>
      <c r="C82" t="str">
        <f>DNBS01PART1!D104</f>
        <v>8. Provisions (i+ii+iii+iv+v+vi+vii+viii)</v>
      </c>
      <c r="D82">
        <v>0</v>
      </c>
      <c r="E82">
        <v>0</v>
      </c>
    </row>
    <row r="83" spans="1:5" x14ac:dyDescent="0.25">
      <c r="A83" t="s">
        <v>580</v>
      </c>
      <c r="B83" t="str">
        <f>DNBS01PART1!D108</f>
        <v xml:space="preserve">   (iv) For Taxation</v>
      </c>
      <c r="C83" t="str">
        <f>DNBS01PART1!D104</f>
        <v>8. Provisions (i+ii+iii+iv+v+vi+vii+viii)</v>
      </c>
      <c r="D83">
        <v>0</v>
      </c>
      <c r="E83">
        <v>0</v>
      </c>
    </row>
    <row r="84" spans="1:5" x14ac:dyDescent="0.25">
      <c r="A84" t="s">
        <v>580</v>
      </c>
      <c r="B84" t="str">
        <f>DNBS01PART1!D109</f>
        <v xml:space="preserve">   (v) For Contingencies</v>
      </c>
      <c r="C84" t="str">
        <f>DNBS01PART1!D104</f>
        <v>8. Provisions (i+ii+iii+iv+v+vi+vii+viii)</v>
      </c>
      <c r="D84">
        <v>0</v>
      </c>
      <c r="E84">
        <v>0</v>
      </c>
    </row>
    <row r="85" spans="1:5" x14ac:dyDescent="0.25">
      <c r="A85" t="s">
        <v>580</v>
      </c>
      <c r="B85" t="str">
        <f>DNBS01PART1!D110</f>
        <v xml:space="preserve">   (vi) For Pension, Gratuity and Similar Staff Benefit Schemes</v>
      </c>
      <c r="C85" t="str">
        <f>DNBS01PART1!D104</f>
        <v>8. Provisions (i+ii+iii+iv+v+vi+vii+viii)</v>
      </c>
      <c r="D85">
        <v>0</v>
      </c>
      <c r="E85">
        <v>0</v>
      </c>
    </row>
    <row r="86" spans="1:5" x14ac:dyDescent="0.25">
      <c r="A86" t="s">
        <v>580</v>
      </c>
      <c r="B86" t="str">
        <f>DNBS01PART1!D111</f>
        <v xml:space="preserve">   (vii)  Proposed Dividends </v>
      </c>
      <c r="C86" t="str">
        <f>DNBS01PART1!D104</f>
        <v>8. Provisions (i+ii+iii+iv+v+vi+vii+viii)</v>
      </c>
      <c r="D86">
        <v>0</v>
      </c>
      <c r="E86">
        <v>0</v>
      </c>
    </row>
    <row r="87" spans="1:5" x14ac:dyDescent="0.25">
      <c r="A87" t="s">
        <v>580</v>
      </c>
      <c r="B87" t="str">
        <f>DNBS01PART1!D112</f>
        <v xml:space="preserve">   (viii) Others </v>
      </c>
      <c r="C87" t="str">
        <f>DNBS01PART1!D104</f>
        <v>8. Provisions (i+ii+iii+iv+v+vi+vii+viii)</v>
      </c>
      <c r="D87">
        <v>0</v>
      </c>
      <c r="E87">
        <v>0</v>
      </c>
    </row>
    <row r="88" spans="1:5" x14ac:dyDescent="0.25">
      <c r="A88" t="s">
        <v>1389</v>
      </c>
      <c r="B88" t="str">
        <f>DNBS01PART2!D14</f>
        <v>(i) Secured</v>
      </c>
      <c r="C88" t="str">
        <f>DNBS01PART2!D13</f>
        <v>1. Loans &amp; Advances (Details of Top 30 Borrowers may be given in Annex 9)</v>
      </c>
      <c r="D88">
        <v>0</v>
      </c>
      <c r="E88">
        <v>0</v>
      </c>
    </row>
    <row r="89" spans="1:5" x14ac:dyDescent="0.25">
      <c r="A89" t="s">
        <v>1389</v>
      </c>
      <c r="B89" t="str">
        <f>DNBS01PART2!D15</f>
        <v>(ii) Unsecured</v>
      </c>
      <c r="C89" t="str">
        <f>DNBS01PART2!D13</f>
        <v>1. Loans &amp; Advances (Details of Top 30 Borrowers may be given in Annex 9)</v>
      </c>
      <c r="D89">
        <v>0</v>
      </c>
      <c r="E89">
        <v>0</v>
      </c>
    </row>
    <row r="90" spans="1:5" x14ac:dyDescent="0.25">
      <c r="A90" t="s">
        <v>1389</v>
      </c>
      <c r="B90" t="str">
        <f>DNBS01PART2!D17</f>
        <v>(a) Of Total Loans &amp; Advances above, amount receivable within 3 months</v>
      </c>
      <c r="C90" t="str">
        <f>DNBS01PART2!D16</f>
        <v>2. Total (i+ii) Or (a+b+c)</v>
      </c>
      <c r="D90">
        <v>0</v>
      </c>
      <c r="E90">
        <v>0</v>
      </c>
    </row>
    <row r="91" spans="1:5" x14ac:dyDescent="0.25">
      <c r="A91" t="s">
        <v>1389</v>
      </c>
      <c r="B91" t="str">
        <f>DNBS01PART2!D18</f>
        <v>(b) Of Total Loans &amp; Advances above, amount receivable within 3 to 12 months</v>
      </c>
      <c r="C91" t="str">
        <f>DNBS01PART2!D16</f>
        <v>2. Total (i+ii) Or (a+b+c)</v>
      </c>
      <c r="D91">
        <v>0</v>
      </c>
      <c r="E91">
        <v>0</v>
      </c>
    </row>
    <row r="92" spans="1:5" x14ac:dyDescent="0.25">
      <c r="A92" t="s">
        <v>1389</v>
      </c>
      <c r="B92" t="str">
        <f>DNBS01PART2!D19</f>
        <v>(c) Of Total Loans &amp; Advances above, amount receivable more than 12 months</v>
      </c>
      <c r="C92" t="str">
        <f>DNBS01PART2!D16</f>
        <v>2. Total (i+ii) Or (a+b+c)</v>
      </c>
      <c r="D92">
        <v>0</v>
      </c>
      <c r="E92">
        <v>0</v>
      </c>
    </row>
    <row r="93" spans="1:5" x14ac:dyDescent="0.25">
      <c r="A93" t="s">
        <v>1389</v>
      </c>
      <c r="B93" t="str">
        <f>DNBS01PART2!D21</f>
        <v xml:space="preserve">   (a) Inter-Corporate Loans</v>
      </c>
      <c r="C93" t="str">
        <f>DNBS01PART2!D20</f>
        <v>3. Of Total Loans &amp; Advances (a+b+c+d+e)</v>
      </c>
      <c r="D93">
        <v>0</v>
      </c>
      <c r="E93">
        <v>0</v>
      </c>
    </row>
    <row r="94" spans="1:5" x14ac:dyDescent="0.25">
      <c r="A94" t="s">
        <v>1389</v>
      </c>
      <c r="B94" t="str">
        <f>DNBS01PART2!D22</f>
        <v xml:space="preserve">   (b) Bills Purchased &amp; Discounted</v>
      </c>
      <c r="C94" t="str">
        <f>DNBS01PART2!D20</f>
        <v>3. Of Total Loans &amp; Advances (a+b+c+d+e)</v>
      </c>
      <c r="D94">
        <v>0</v>
      </c>
      <c r="E94">
        <v>0</v>
      </c>
    </row>
    <row r="95" spans="1:5" x14ac:dyDescent="0.25">
      <c r="A95" t="s">
        <v>1389</v>
      </c>
      <c r="B95" t="str">
        <f>DNBS01PART2!D23</f>
        <v xml:space="preserve">   (c) Loans to Corporates</v>
      </c>
      <c r="C95" t="str">
        <f>DNBS01PART2!D20</f>
        <v>3. Of Total Loans &amp; Advances (a+b+c+d+e)</v>
      </c>
      <c r="D95">
        <v>0</v>
      </c>
      <c r="E95">
        <v>0</v>
      </c>
    </row>
    <row r="96" spans="1:5" x14ac:dyDescent="0.25">
      <c r="A96" t="s">
        <v>1389</v>
      </c>
      <c r="B96" t="str">
        <f>DNBS01PART2!D24</f>
        <v xml:space="preserve">   (d) Loans to Retail Customers</v>
      </c>
      <c r="C96" t="str">
        <f>DNBS01PART2!D20</f>
        <v>3. Of Total Loans &amp; Advances (a+b+c+d+e)</v>
      </c>
      <c r="D96">
        <v>0</v>
      </c>
      <c r="E96">
        <v>0</v>
      </c>
    </row>
    <row r="97" spans="1:5" x14ac:dyDescent="0.25">
      <c r="A97" t="s">
        <v>1389</v>
      </c>
      <c r="B97" t="e">
        <f>DNBS01PART2!#REF!</f>
        <v>#REF!</v>
      </c>
      <c r="C97" t="str">
        <f>DNBS01PART2!D20</f>
        <v>3. Of Total Loans &amp; Advances (a+b+c+d+e)</v>
      </c>
      <c r="D97">
        <v>0</v>
      </c>
      <c r="E97">
        <v>0</v>
      </c>
    </row>
    <row r="98" spans="1:5" x14ac:dyDescent="0.25">
      <c r="A98" t="s">
        <v>1389</v>
      </c>
      <c r="B98" t="str">
        <f>DNBS01PART2!D25</f>
        <v xml:space="preserve">   (e) Others</v>
      </c>
      <c r="C98" t="str">
        <f>DNBS01PART2!D20</f>
        <v>3. Of Total Loans &amp; Advances (a+b+c+d+e)</v>
      </c>
      <c r="D98">
        <v>0</v>
      </c>
      <c r="E98">
        <v>0</v>
      </c>
    </row>
    <row r="99" spans="1:5" x14ac:dyDescent="0.25">
      <c r="A99" t="s">
        <v>1389</v>
      </c>
      <c r="B99" t="str">
        <f>DNBS01PART2!D28</f>
        <v>(i) Long Term Investments (a+b+c+d+e+f)</v>
      </c>
      <c r="C99" t="str">
        <f>DNBS01PART2!D27</f>
        <v>5. Total Investments (including Short Term &amp; Long Term) (i+ii)</v>
      </c>
      <c r="D99">
        <v>0</v>
      </c>
      <c r="E99">
        <v>0</v>
      </c>
    </row>
    <row r="100" spans="1:5" x14ac:dyDescent="0.25">
      <c r="A100" t="s">
        <v>1389</v>
      </c>
      <c r="B100" t="str">
        <f>DNBS01PART2!D35</f>
        <v>(ii) Current Investments (a+b+c+d+e+f+g)</v>
      </c>
      <c r="C100" t="str">
        <f>DNBS01PART2!D27</f>
        <v>5. Total Investments (including Short Term &amp; Long Term) (i+ii)</v>
      </c>
      <c r="D100">
        <v>0</v>
      </c>
      <c r="E100">
        <v>0</v>
      </c>
    </row>
    <row r="101" spans="1:5" x14ac:dyDescent="0.25">
      <c r="A101" t="s">
        <v>1389</v>
      </c>
      <c r="B101" t="str">
        <f>DNBS01PART2!D29</f>
        <v xml:space="preserve">(a) Government securities and government guaranteed bonds </v>
      </c>
      <c r="C101" t="str">
        <f>DNBS01PART2!D28</f>
        <v>(i) Long Term Investments (a+b+c+d+e+f)</v>
      </c>
      <c r="D101">
        <v>0</v>
      </c>
      <c r="E101">
        <v>0</v>
      </c>
    </row>
    <row r="102" spans="1:5" x14ac:dyDescent="0.25">
      <c r="A102" t="s">
        <v>1389</v>
      </c>
      <c r="B102" t="str">
        <f>DNBS01PART2!D30</f>
        <v>(b) Equity shares</v>
      </c>
      <c r="C102" t="str">
        <f>DNBS01PART2!D28</f>
        <v>(i) Long Term Investments (a+b+c+d+e+f)</v>
      </c>
      <c r="D102">
        <v>0</v>
      </c>
      <c r="E102">
        <v>0</v>
      </c>
    </row>
    <row r="103" spans="1:5" x14ac:dyDescent="0.25">
      <c r="A103" t="s">
        <v>1389</v>
      </c>
      <c r="B103" t="str">
        <f>DNBS01PART2!D31</f>
        <v>(c) Preference shares</v>
      </c>
      <c r="C103" t="str">
        <f>DNBS01PART2!D28</f>
        <v>(i) Long Term Investments (a+b+c+d+e+f)</v>
      </c>
      <c r="D103">
        <v>0</v>
      </c>
      <c r="E103">
        <v>0</v>
      </c>
    </row>
    <row r="104" spans="1:5" x14ac:dyDescent="0.25">
      <c r="A104" t="s">
        <v>1389</v>
      </c>
      <c r="B104" t="str">
        <f>DNBS01PART2!D32</f>
        <v xml:space="preserve">(d) Debentures and bonds </v>
      </c>
      <c r="C104" t="str">
        <f>DNBS01PART2!D28</f>
        <v>(i) Long Term Investments (a+b+c+d+e+f)</v>
      </c>
      <c r="D104">
        <v>0</v>
      </c>
      <c r="E104">
        <v>0</v>
      </c>
    </row>
    <row r="105" spans="1:5" x14ac:dyDescent="0.25">
      <c r="A105" t="s">
        <v>1389</v>
      </c>
      <c r="B105" t="str">
        <f>DNBS01PART2!D33</f>
        <v>(e) Units of mutual funds</v>
      </c>
      <c r="C105" t="str">
        <f>DNBS01PART2!D28</f>
        <v>(i) Long Term Investments (a+b+c+d+e+f)</v>
      </c>
      <c r="D105">
        <v>0</v>
      </c>
      <c r="E105">
        <v>0</v>
      </c>
    </row>
    <row r="106" spans="1:5" x14ac:dyDescent="0.25">
      <c r="A106" t="s">
        <v>1389</v>
      </c>
      <c r="B106" t="str">
        <f>DNBS01PART2!D34</f>
        <v>(f) Others</v>
      </c>
      <c r="C106" t="str">
        <f>DNBS01PART2!D28</f>
        <v>(i) Long Term Investments (a+b+c+d+e+f)</v>
      </c>
      <c r="D106">
        <v>0</v>
      </c>
      <c r="E106">
        <v>0</v>
      </c>
    </row>
    <row r="107" spans="1:5" x14ac:dyDescent="0.25">
      <c r="A107" t="s">
        <v>1389</v>
      </c>
      <c r="B107" t="str">
        <f>DNBS01PART2!D36</f>
        <v>(a) Government securities and government guaranteed bonds including treasury bills</v>
      </c>
      <c r="C107" t="str">
        <f>DNBS01PART2!D35</f>
        <v>(ii) Current Investments (a+b+c+d+e+f+g)</v>
      </c>
      <c r="D107">
        <v>0</v>
      </c>
      <c r="E107">
        <v>0</v>
      </c>
    </row>
    <row r="108" spans="1:5" x14ac:dyDescent="0.25">
      <c r="A108" t="s">
        <v>1389</v>
      </c>
      <c r="B108" t="str">
        <f>DNBS01PART2!D37</f>
        <v>(b) Equity shares</v>
      </c>
      <c r="C108" t="str">
        <f>DNBS01PART2!D35</f>
        <v>(ii) Current Investments (a+b+c+d+e+f+g)</v>
      </c>
      <c r="D108">
        <v>0</v>
      </c>
      <c r="E108">
        <v>0</v>
      </c>
    </row>
    <row r="109" spans="1:5" x14ac:dyDescent="0.25">
      <c r="A109" t="s">
        <v>1389</v>
      </c>
      <c r="B109" t="str">
        <f>DNBS01PART2!D38</f>
        <v>(c) Preference shares</v>
      </c>
      <c r="C109" t="str">
        <f>DNBS01PART2!D35</f>
        <v>(ii) Current Investments (a+b+c+d+e+f+g)</v>
      </c>
      <c r="D109">
        <v>0</v>
      </c>
      <c r="E109">
        <v>0</v>
      </c>
    </row>
    <row r="110" spans="1:5" x14ac:dyDescent="0.25">
      <c r="A110" t="s">
        <v>1389</v>
      </c>
      <c r="B110" t="str">
        <f>DNBS01PART2!D39</f>
        <v xml:space="preserve">(d) Debentures and bonds </v>
      </c>
      <c r="C110" t="str">
        <f>DNBS01PART2!D35</f>
        <v>(ii) Current Investments (a+b+c+d+e+f+g)</v>
      </c>
      <c r="D110">
        <v>0</v>
      </c>
      <c r="E110">
        <v>0</v>
      </c>
    </row>
    <row r="111" spans="1:5" x14ac:dyDescent="0.25">
      <c r="A111" t="s">
        <v>1389</v>
      </c>
      <c r="B111" t="str">
        <f>DNBS01PART2!D40</f>
        <v>(e) Units of mutual funds</v>
      </c>
      <c r="C111" t="str">
        <f>DNBS01PART2!D35</f>
        <v>(ii) Current Investments (a+b+c+d+e+f+g)</v>
      </c>
      <c r="D111">
        <v>0</v>
      </c>
      <c r="E111">
        <v>0</v>
      </c>
    </row>
    <row r="112" spans="1:5" x14ac:dyDescent="0.25">
      <c r="A112" t="s">
        <v>1389</v>
      </c>
      <c r="B112" t="str">
        <f>DNBS01PART2!D41</f>
        <v>(f) Commercial Paper</v>
      </c>
      <c r="C112" t="str">
        <f>DNBS01PART2!D35</f>
        <v>(ii) Current Investments (a+b+c+d+e+f+g)</v>
      </c>
      <c r="D112">
        <v>0</v>
      </c>
      <c r="E112">
        <v>0</v>
      </c>
    </row>
    <row r="113" spans="1:5" x14ac:dyDescent="0.25">
      <c r="A113" t="s">
        <v>1389</v>
      </c>
      <c r="B113" t="str">
        <f>DNBS01PART2!D42</f>
        <v xml:space="preserve">(g) Others </v>
      </c>
      <c r="C113" t="str">
        <f>DNBS01PART2!D35</f>
        <v>(ii) Current Investments (a+b+c+d+e+f+g)</v>
      </c>
      <c r="D113">
        <v>0</v>
      </c>
      <c r="E113">
        <v>0</v>
      </c>
    </row>
    <row r="114" spans="1:5" x14ac:dyDescent="0.25">
      <c r="A114" t="s">
        <v>1389</v>
      </c>
      <c r="B114" t="str">
        <f>DNBS01PART2!D44</f>
        <v xml:space="preserve">   Of which;   (i) Cash in Hand</v>
      </c>
      <c r="C114" t="str">
        <f>DNBS01PART2!D43</f>
        <v>6. Cash and Bank Balances (i+ii+iii)</v>
      </c>
      <c r="D114">
        <v>0</v>
      </c>
      <c r="E114">
        <v>0</v>
      </c>
    </row>
    <row r="115" spans="1:5" x14ac:dyDescent="0.25">
      <c r="A115" t="s">
        <v>1389</v>
      </c>
      <c r="B115" t="str">
        <f>DNBS01PART2!D45</f>
        <v xml:space="preserve">                      (ii) Deposits with Banks</v>
      </c>
      <c r="C115" t="str">
        <f>DNBS01PART2!D43</f>
        <v>6. Cash and Bank Balances (i+ii+iii)</v>
      </c>
      <c r="D115">
        <v>0</v>
      </c>
      <c r="E115">
        <v>0</v>
      </c>
    </row>
    <row r="116" spans="1:5" x14ac:dyDescent="0.25">
      <c r="A116" t="s">
        <v>1389</v>
      </c>
      <c r="B116" t="str">
        <f>DNBS01PART2!D46</f>
        <v xml:space="preserve">                      (iii) Others</v>
      </c>
      <c r="C116" t="str">
        <f>DNBS01PART2!D43</f>
        <v>6. Cash and Bank Balances (i+ii+iii)</v>
      </c>
      <c r="D116">
        <v>0</v>
      </c>
      <c r="E116">
        <v>0</v>
      </c>
    </row>
    <row r="117" spans="1:5" x14ac:dyDescent="0.25">
      <c r="A117" t="s">
        <v>1389</v>
      </c>
      <c r="B117" t="str">
        <f>DNBS01PART2!D48</f>
        <v xml:space="preserve">        (i) Advance Taxes paid / Tax deducted at source</v>
      </c>
      <c r="C117" t="str">
        <f>DNBS01PART2!D47</f>
        <v>7. Other Current Assets (i+ii+iii+iv+v+vi+vii+viii+ix+x+xi)</v>
      </c>
      <c r="D117">
        <v>0</v>
      </c>
      <c r="E117">
        <v>0</v>
      </c>
    </row>
    <row r="118" spans="1:5" x14ac:dyDescent="0.25">
      <c r="A118" t="s">
        <v>1389</v>
      </c>
      <c r="B118" t="str">
        <f>DNBS01PART2!D49</f>
        <v xml:space="preserve">        (ii) Interest Accrued On Investments</v>
      </c>
      <c r="C118" t="str">
        <f>DNBS01PART2!D47</f>
        <v>7. Other Current Assets (i+ii+iii+iv+v+vi+vii+viii+ix+x+xi)</v>
      </c>
      <c r="D118">
        <v>0</v>
      </c>
      <c r="E118">
        <v>0</v>
      </c>
    </row>
    <row r="119" spans="1:5" x14ac:dyDescent="0.25">
      <c r="A119" t="s">
        <v>1389</v>
      </c>
      <c r="B119" t="str">
        <f>DNBS01PART2!D50</f>
        <v xml:space="preserve">       (iii) Deferred  Tax Assets(Net)</v>
      </c>
      <c r="C119" t="str">
        <f>DNBS01PART2!D47</f>
        <v>7. Other Current Assets (i+ii+iii+iv+v+vi+vii+viii+ix+x+xi)</v>
      </c>
      <c r="D119">
        <v>0</v>
      </c>
      <c r="E119">
        <v>0</v>
      </c>
    </row>
    <row r="120" spans="1:5" x14ac:dyDescent="0.25">
      <c r="A120" t="s">
        <v>1389</v>
      </c>
      <c r="B120" t="str">
        <f>DNBS01PART2!D51</f>
        <v xml:space="preserve">       (iv) Interest Accrued on Loans &amp; Advances</v>
      </c>
      <c r="C120" t="str">
        <f>DNBS01PART2!D47</f>
        <v>7. Other Current Assets (i+ii+iii+iv+v+vi+vii+viii+ix+x+xi)</v>
      </c>
      <c r="D120">
        <v>0</v>
      </c>
      <c r="E120">
        <v>0</v>
      </c>
    </row>
    <row r="121" spans="1:5" x14ac:dyDescent="0.25">
      <c r="A121" t="s">
        <v>1389</v>
      </c>
      <c r="B121" t="str">
        <f>DNBS01PART2!D52</f>
        <v xml:space="preserve">       (v) Prepaid Expenses</v>
      </c>
      <c r="C121" t="str">
        <f>DNBS01PART2!D47</f>
        <v>7. Other Current Assets (i+ii+iii+iv+v+vi+vii+viii+ix+x+xi)</v>
      </c>
      <c r="D121">
        <v>0</v>
      </c>
      <c r="E121">
        <v>0</v>
      </c>
    </row>
    <row r="122" spans="1:5" x14ac:dyDescent="0.25">
      <c r="A122" t="s">
        <v>1389</v>
      </c>
      <c r="B122" t="str">
        <f>DNBS01PART2!D53</f>
        <v xml:space="preserve">       (vi) Security Deposits</v>
      </c>
      <c r="C122" t="str">
        <f>DNBS01PART2!D47</f>
        <v>7. Other Current Assets (i+ii+iii+iv+v+vi+vii+viii+ix+x+xi)</v>
      </c>
      <c r="D122">
        <v>0</v>
      </c>
      <c r="E122">
        <v>0</v>
      </c>
    </row>
    <row r="123" spans="1:5" x14ac:dyDescent="0.25">
      <c r="A123" t="s">
        <v>1389</v>
      </c>
      <c r="B123" t="str">
        <f>DNBS01PART2!D54</f>
        <v xml:space="preserve">       (vii) Sundry/Trade Debtors</v>
      </c>
      <c r="C123" t="str">
        <f>DNBS01PART2!D47</f>
        <v>7. Other Current Assets (i+ii+iii+iv+v+vi+vii+viii+ix+x+xi)</v>
      </c>
      <c r="D123">
        <v>0</v>
      </c>
      <c r="E123">
        <v>0</v>
      </c>
    </row>
    <row r="124" spans="1:5" x14ac:dyDescent="0.25">
      <c r="A124" t="s">
        <v>1389</v>
      </c>
      <c r="B124" t="str">
        <f>DNBS01PART2!D55</f>
        <v xml:space="preserve">       (viii) Advances to Staff</v>
      </c>
      <c r="C124" t="str">
        <f>DNBS01PART2!D47</f>
        <v>7. Other Current Assets (i+ii+iii+iv+v+vi+vii+viii+ix+x+xi)</v>
      </c>
      <c r="D124">
        <v>0</v>
      </c>
      <c r="E124">
        <v>0</v>
      </c>
    </row>
    <row r="125" spans="1:5" x14ac:dyDescent="0.25">
      <c r="A125" t="s">
        <v>1389</v>
      </c>
      <c r="B125" t="str">
        <f>DNBS01PART2!D56</f>
        <v xml:space="preserve">       (ix) Stock in Trade</v>
      </c>
      <c r="C125" t="str">
        <f>DNBS01PART2!D47</f>
        <v>7. Other Current Assets (i+ii+iii+iv+v+vi+vii+viii+ix+x+xi)</v>
      </c>
      <c r="D125">
        <v>0</v>
      </c>
      <c r="E125">
        <v>0</v>
      </c>
    </row>
    <row r="126" spans="1:5" x14ac:dyDescent="0.25">
      <c r="A126" t="s">
        <v>1389</v>
      </c>
      <c r="B126" t="str">
        <f>DNBS01PART2!D57</f>
        <v xml:space="preserve">       (x) Share Application Money</v>
      </c>
      <c r="C126" t="str">
        <f>DNBS01PART2!D47</f>
        <v>7. Other Current Assets (i+ii+iii+iv+v+vi+vii+viii+ix+x+xi)</v>
      </c>
      <c r="D126">
        <v>0</v>
      </c>
      <c r="E126">
        <v>0</v>
      </c>
    </row>
    <row r="127" spans="1:5" x14ac:dyDescent="0.25">
      <c r="A127" t="s">
        <v>1389</v>
      </c>
      <c r="B127" t="str">
        <f>DNBS01PART2!D58</f>
        <v xml:space="preserve">       (xi) Others</v>
      </c>
      <c r="C127" t="str">
        <f>DNBS01PART2!D47</f>
        <v>7. Other Current Assets (i+ii+iii+iv+v+vi+vii+viii+ix+x+xi)</v>
      </c>
      <c r="D127">
        <v>0</v>
      </c>
      <c r="E127">
        <v>0</v>
      </c>
    </row>
    <row r="128" spans="1:5" x14ac:dyDescent="0.25">
      <c r="A128" t="s">
        <v>1389</v>
      </c>
      <c r="B128" t="str">
        <f>DNBS01PART2!D60</f>
        <v xml:space="preserve"> (i) Fixed assets </v>
      </c>
      <c r="C128" t="str">
        <f>DNBS01PART2!D59</f>
        <v>8. Premises &amp; Fixed Assets (i+ii)</v>
      </c>
      <c r="D128">
        <v>0</v>
      </c>
      <c r="E128">
        <v>0</v>
      </c>
    </row>
    <row r="129" spans="1:5" x14ac:dyDescent="0.25">
      <c r="A129" t="s">
        <v>1389</v>
      </c>
      <c r="B129" t="str">
        <f>DNBS01PART2!D62</f>
        <v xml:space="preserve"> (ii) Assets Acquired in Satisfaction of Claims</v>
      </c>
      <c r="C129" t="str">
        <f>DNBS01PART2!D59</f>
        <v>8. Premises &amp; Fixed Assets (i+ii)</v>
      </c>
      <c r="D129">
        <v>0</v>
      </c>
      <c r="E129">
        <v>0</v>
      </c>
    </row>
    <row r="130" spans="1:5" x14ac:dyDescent="0.25">
      <c r="A130" t="s">
        <v>1389</v>
      </c>
      <c r="B130" t="str">
        <f>DNBS01PART2!D61</f>
        <v xml:space="preserve">          Of which, Capital Work In Progress</v>
      </c>
      <c r="C130" t="str">
        <f>DNBS01PART2!D60</f>
        <v xml:space="preserve"> (i) Fixed assets </v>
      </c>
      <c r="D130">
        <v>0</v>
      </c>
      <c r="E130">
        <v>0</v>
      </c>
    </row>
    <row r="131" spans="1:5" x14ac:dyDescent="0.25">
      <c r="A131" t="s">
        <v>740</v>
      </c>
      <c r="B131" t="str">
        <f>DNBS01PART3!D19</f>
        <v xml:space="preserve">1. Fund-Based Income (i+ii+iii+iv+v+vi+vii) </v>
      </c>
      <c r="C131" t="str">
        <f>DNBS01PART3!D18</f>
        <v>A. Income from Financial Business (1+2+3)</v>
      </c>
      <c r="D131">
        <v>0</v>
      </c>
      <c r="E131">
        <v>0</v>
      </c>
    </row>
    <row r="132" spans="1:5" x14ac:dyDescent="0.25">
      <c r="A132" t="s">
        <v>740</v>
      </c>
      <c r="B132" t="str">
        <f>DNBS01PART3!D33</f>
        <v>2. Fee-Based Income (i+ii+iii+iv+v)</v>
      </c>
      <c r="C132" t="str">
        <f>DNBS01PART3!D18</f>
        <v>A. Income from Financial Business (1+2+3)</v>
      </c>
      <c r="D132">
        <v>0</v>
      </c>
      <c r="E132">
        <v>0</v>
      </c>
    </row>
    <row r="133" spans="1:5" x14ac:dyDescent="0.25">
      <c r="A133" t="s">
        <v>740</v>
      </c>
      <c r="B133" t="str">
        <f>DNBS01PART3!D39</f>
        <v>3. Miscellaneous income</v>
      </c>
      <c r="C133" t="str">
        <f>DNBS01PART3!D18</f>
        <v>A. Income from Financial Business (1+2+3)</v>
      </c>
      <c r="D133">
        <v>0</v>
      </c>
      <c r="E133">
        <v>0</v>
      </c>
    </row>
    <row r="134" spans="1:5" x14ac:dyDescent="0.25">
      <c r="A134" t="s">
        <v>740</v>
      </c>
      <c r="B134" t="str">
        <f>DNBS01PART3!D20</f>
        <v>(i) Gross Lease Income</v>
      </c>
      <c r="C134" t="str">
        <f>DNBS01PART3!D19</f>
        <v xml:space="preserve">1. Fund-Based Income (i+ii+iii+iv+v+vi+vii) </v>
      </c>
      <c r="D134">
        <v>0</v>
      </c>
      <c r="E134">
        <v>0</v>
      </c>
    </row>
    <row r="135" spans="1:5" x14ac:dyDescent="0.25">
      <c r="A135" t="s">
        <v>740</v>
      </c>
      <c r="B135" t="str">
        <f>DNBS01PART3!D23</f>
        <v>(ii) Hire Purchase Income (including compensation charges)</v>
      </c>
      <c r="C135" t="str">
        <f>DNBS01PART3!D19</f>
        <v xml:space="preserve">1. Fund-Based Income (i+ii+iii+iv+v+vi+vii) </v>
      </c>
      <c r="D135">
        <v>0</v>
      </c>
      <c r="E135">
        <v>0</v>
      </c>
    </row>
    <row r="136" spans="1:5" x14ac:dyDescent="0.25">
      <c r="A136" t="s">
        <v>740</v>
      </c>
      <c r="B136" t="str">
        <f>DNBS01PART3!D24</f>
        <v>(iii) Bills Discounting Income</v>
      </c>
      <c r="C136" t="str">
        <f>DNBS01PART3!D19</f>
        <v xml:space="preserve">1. Fund-Based Income (i+ii+iii+iv+v+vi+vii) </v>
      </c>
      <c r="D136">
        <v>0</v>
      </c>
      <c r="E136">
        <v>0</v>
      </c>
    </row>
    <row r="137" spans="1:5" x14ac:dyDescent="0.25">
      <c r="A137" t="s">
        <v>740</v>
      </c>
      <c r="B137" t="str">
        <f>DNBS01PART3!D25</f>
        <v xml:space="preserve">      (iv) Interest Income (a+b)</v>
      </c>
      <c r="C137" t="str">
        <f>DNBS01PART3!D19</f>
        <v xml:space="preserve">1. Fund-Based Income (i+ii+iii+iv+v+vi+vii) </v>
      </c>
      <c r="D137">
        <v>0</v>
      </c>
      <c r="E137">
        <v>0</v>
      </c>
    </row>
    <row r="138" spans="1:5" x14ac:dyDescent="0.25">
      <c r="A138" t="s">
        <v>740</v>
      </c>
      <c r="B138" t="str">
        <f>DNBS01PART3!D28</f>
        <v xml:space="preserve">       (v) Investment Income (a+b)</v>
      </c>
      <c r="C138" t="str">
        <f>DNBS01PART3!D19</f>
        <v xml:space="preserve">1. Fund-Based Income (i+ii+iii+iv+v+vi+vii) </v>
      </c>
      <c r="D138">
        <v>0</v>
      </c>
      <c r="E138">
        <v>0</v>
      </c>
    </row>
    <row r="139" spans="1:5" x14ac:dyDescent="0.25">
      <c r="A139" t="s">
        <v>740</v>
      </c>
      <c r="B139" t="str">
        <f>DNBS01PART3!D31</f>
        <v>(vi) Profit on Sale of Investments</v>
      </c>
      <c r="C139" t="str">
        <f>DNBS01PART3!D19</f>
        <v xml:space="preserve">1. Fund-Based Income (i+ii+iii+iv+v+vi+vii) </v>
      </c>
      <c r="D139">
        <v>0</v>
      </c>
      <c r="E139">
        <v>0</v>
      </c>
    </row>
    <row r="140" spans="1:5" x14ac:dyDescent="0.25">
      <c r="A140" t="s">
        <v>740</v>
      </c>
      <c r="B140" t="str">
        <f>DNBS01PART3!D32</f>
        <v xml:space="preserve">(vii) Other fund-based income </v>
      </c>
      <c r="C140" t="str">
        <f>DNBS01PART3!D19</f>
        <v xml:space="preserve">1. Fund-Based Income (i+ii+iii+iv+v+vi+vii) </v>
      </c>
      <c r="D140">
        <v>0</v>
      </c>
      <c r="E140">
        <v>0</v>
      </c>
    </row>
    <row r="141" spans="1:5" x14ac:dyDescent="0.25">
      <c r="A141" t="s">
        <v>740</v>
      </c>
      <c r="B141" t="str">
        <f>DNBS01PART3!D21</f>
        <v>Add/Less: Lease Equalisation Credit/Charge</v>
      </c>
      <c r="C141" t="str">
        <f>DNBS01PART3!D20</f>
        <v>(i) Gross Lease Income</v>
      </c>
      <c r="D141">
        <v>0</v>
      </c>
      <c r="E141">
        <v>0</v>
      </c>
    </row>
    <row r="142" spans="1:5" x14ac:dyDescent="0.25">
      <c r="A142" t="s">
        <v>740</v>
      </c>
      <c r="B142" t="str">
        <f>DNBS01PART3!D22</f>
        <v>Net Lease Income</v>
      </c>
      <c r="C142" t="str">
        <f>DNBS01PART3!D20</f>
        <v>(i) Gross Lease Income</v>
      </c>
      <c r="D142">
        <v>0</v>
      </c>
      <c r="E142">
        <v>0</v>
      </c>
    </row>
    <row r="143" spans="1:5" x14ac:dyDescent="0.25">
      <c r="A143" t="s">
        <v>740</v>
      </c>
      <c r="B143" t="str">
        <f>DNBS01PART3!D26</f>
        <v>(a) Interest on Inter-corporate Deposits</v>
      </c>
      <c r="C143" t="str">
        <f>DNBS01PART3!D25</f>
        <v xml:space="preserve">      (iv) Interest Income (a+b)</v>
      </c>
      <c r="D143">
        <v>0</v>
      </c>
      <c r="E143">
        <v>0</v>
      </c>
    </row>
    <row r="144" spans="1:5" x14ac:dyDescent="0.25">
      <c r="A144" t="s">
        <v>740</v>
      </c>
      <c r="B144" t="str">
        <f>DNBS01PART3!D27</f>
        <v>(b) Interest on Other Loans</v>
      </c>
      <c r="C144" t="str">
        <f>DNBS01PART3!D25</f>
        <v xml:space="preserve">      (iv) Interest Income (a+b)</v>
      </c>
      <c r="D144">
        <v>0</v>
      </c>
      <c r="E144">
        <v>0</v>
      </c>
    </row>
    <row r="145" spans="1:5" x14ac:dyDescent="0.25">
      <c r="A145" t="s">
        <v>740</v>
      </c>
      <c r="B145" t="str">
        <f>DNBS01PART3!D29</f>
        <v>(a) Interest</v>
      </c>
      <c r="C145" t="str">
        <f>DNBS01PART3!D28</f>
        <v xml:space="preserve">       (v) Investment Income (a+b)</v>
      </c>
      <c r="D145">
        <v>0</v>
      </c>
      <c r="E145">
        <v>0</v>
      </c>
    </row>
    <row r="146" spans="1:5" x14ac:dyDescent="0.25">
      <c r="A146" t="s">
        <v>740</v>
      </c>
      <c r="B146" t="str">
        <f>DNBS01PART3!D30</f>
        <v>(b) Dividends</v>
      </c>
      <c r="C146" t="str">
        <f>DNBS01PART3!D28</f>
        <v xml:space="preserve">       (v) Investment Income (a+b)</v>
      </c>
      <c r="D146">
        <v>0</v>
      </c>
      <c r="E146">
        <v>0</v>
      </c>
    </row>
    <row r="147" spans="1:5" x14ac:dyDescent="0.25">
      <c r="A147" t="s">
        <v>740</v>
      </c>
      <c r="B147" t="str">
        <f>DNBS01PART3!D34</f>
        <v>(i) Guarantee Fee</v>
      </c>
      <c r="C147" t="str">
        <f>DNBS01PART3!D33</f>
        <v>2. Fee-Based Income (i+ii+iii+iv+v)</v>
      </c>
      <c r="D147">
        <v>0</v>
      </c>
      <c r="E147">
        <v>0</v>
      </c>
    </row>
    <row r="148" spans="1:5" x14ac:dyDescent="0.25">
      <c r="A148" t="s">
        <v>740</v>
      </c>
      <c r="B148" t="str">
        <f>DNBS01PART3!D35</f>
        <v>(ii) Underwriting Commission</v>
      </c>
      <c r="C148" t="str">
        <f>DNBS01PART3!D33</f>
        <v>2. Fee-Based Income (i+ii+iii+iv+v)</v>
      </c>
      <c r="D148">
        <v>0</v>
      </c>
      <c r="E148">
        <v>0</v>
      </c>
    </row>
    <row r="149" spans="1:5" x14ac:dyDescent="0.25">
      <c r="A149" t="s">
        <v>740</v>
      </c>
      <c r="B149" t="str">
        <f>DNBS01PART3!D36</f>
        <v>(iii) Other Merchant Banking Income</v>
      </c>
      <c r="C149" t="str">
        <f>DNBS01PART3!D33</f>
        <v>2. Fee-Based Income (i+ii+iii+iv+v)</v>
      </c>
      <c r="D149">
        <v>0</v>
      </c>
      <c r="E149">
        <v>0</v>
      </c>
    </row>
    <row r="150" spans="1:5" x14ac:dyDescent="0.25">
      <c r="A150" t="s">
        <v>740</v>
      </c>
      <c r="B150" t="str">
        <f>DNBS01PART3!D37</f>
        <v>(iv) Income from Brokering and syndication in bills/ICDs/Lease</v>
      </c>
      <c r="C150" t="str">
        <f>DNBS01PART3!D33</f>
        <v>2. Fee-Based Income (i+ii+iii+iv+v)</v>
      </c>
      <c r="D150">
        <v>0</v>
      </c>
      <c r="E150">
        <v>0</v>
      </c>
    </row>
    <row r="151" spans="1:5" x14ac:dyDescent="0.25">
      <c r="A151" t="s">
        <v>740</v>
      </c>
      <c r="B151" t="str">
        <f>DNBS01PART3!D38</f>
        <v xml:space="preserve">(v) Other fee-based income </v>
      </c>
      <c r="C151" t="str">
        <f>DNBS01PART3!D33</f>
        <v>2. Fee-Based Income (i+ii+iii+iv+v)</v>
      </c>
      <c r="D151">
        <v>0</v>
      </c>
      <c r="E151">
        <v>0</v>
      </c>
    </row>
    <row r="152" spans="1:5" x14ac:dyDescent="0.25">
      <c r="A152" t="s">
        <v>740</v>
      </c>
      <c r="B152" t="str">
        <f>DNBS01PART3!D43</f>
        <v xml:space="preserve">  A. Expenses Relating to Financial Business</v>
      </c>
      <c r="C152" t="str">
        <f>DNBS01PART3!D42</f>
        <v>ITEMS OF EXPENSES</v>
      </c>
      <c r="D152">
        <v>0</v>
      </c>
      <c r="E152">
        <v>0</v>
      </c>
    </row>
    <row r="153" spans="1:5" x14ac:dyDescent="0.25">
      <c r="A153" t="s">
        <v>740</v>
      </c>
      <c r="B153" t="str">
        <f>DNBS01PART3!D63</f>
        <v xml:space="preserve">B. Expenses Relating to Non-Financial Business </v>
      </c>
      <c r="C153" t="str">
        <f>DNBS01PART3!D42</f>
        <v>ITEMS OF EXPENSES</v>
      </c>
      <c r="D153">
        <v>0</v>
      </c>
      <c r="E153">
        <v>0</v>
      </c>
    </row>
    <row r="154" spans="1:5" x14ac:dyDescent="0.25">
      <c r="A154" t="s">
        <v>740</v>
      </c>
      <c r="B154" t="str">
        <f>DNBS01PART3!D64</f>
        <v xml:space="preserve">   C. Total Expenses </v>
      </c>
      <c r="C154" t="str">
        <f>DNBS01PART3!D42</f>
        <v>ITEMS OF EXPENSES</v>
      </c>
      <c r="D154">
        <v>0</v>
      </c>
      <c r="E154">
        <v>0</v>
      </c>
    </row>
    <row r="155" spans="1:5" x14ac:dyDescent="0.25">
      <c r="A155" t="s">
        <v>740</v>
      </c>
      <c r="B155" t="str">
        <f>DNBS01PART3!D44</f>
        <v>1. Depreciation on Fixed Assets including Leased Assets</v>
      </c>
      <c r="C155" t="str">
        <f>DNBS01PART3!D43</f>
        <v xml:space="preserve">  A. Expenses Relating to Financial Business</v>
      </c>
      <c r="D155">
        <v>0</v>
      </c>
      <c r="E155">
        <v>0</v>
      </c>
    </row>
    <row r="156" spans="1:5" x14ac:dyDescent="0.25">
      <c r="A156" t="s">
        <v>740</v>
      </c>
      <c r="B156" t="str">
        <f>DNBS01PART3!D45</f>
        <v xml:space="preserve">   2. Interest Expense and other financing cost (a+b+c+d+e)</v>
      </c>
      <c r="C156" t="str">
        <f>DNBS01PART3!D43</f>
        <v xml:space="preserve">  A. Expenses Relating to Financial Business</v>
      </c>
      <c r="D156">
        <v>0</v>
      </c>
      <c r="E156">
        <v>0</v>
      </c>
    </row>
    <row r="157" spans="1:5" x14ac:dyDescent="0.25">
      <c r="A157" t="s">
        <v>740</v>
      </c>
      <c r="B157" t="str">
        <f>DNBS01PART3!D51</f>
        <v>3.Brokerage (including reimbursement of expenses to brokers)</v>
      </c>
      <c r="C157" t="str">
        <f>DNBS01PART3!D43</f>
        <v xml:space="preserve">  A. Expenses Relating to Financial Business</v>
      </c>
      <c r="D157">
        <v>0</v>
      </c>
      <c r="E157">
        <v>0</v>
      </c>
    </row>
    <row r="158" spans="1:5" x14ac:dyDescent="0.25">
      <c r="A158" t="s">
        <v>740</v>
      </c>
      <c r="B158" t="str">
        <f>DNBS01PART3!D52</f>
        <v>4.Discount/charges on Bills rediscounted</v>
      </c>
      <c r="C158" t="str">
        <f>DNBS01PART3!D43</f>
        <v xml:space="preserve">  A. Expenses Relating to Financial Business</v>
      </c>
      <c r="D158">
        <v>0</v>
      </c>
      <c r="E158">
        <v>0</v>
      </c>
    </row>
    <row r="159" spans="1:5" x14ac:dyDescent="0.25">
      <c r="A159" t="s">
        <v>740</v>
      </c>
      <c r="B159" t="str">
        <f>DNBS01PART3!D53</f>
        <v>5.Loss on Sale of Investments</v>
      </c>
      <c r="C159" t="str">
        <f>DNBS01PART3!D43</f>
        <v xml:space="preserve">  A. Expenses Relating to Financial Business</v>
      </c>
      <c r="D159">
        <v>0</v>
      </c>
      <c r="E159">
        <v>0</v>
      </c>
    </row>
    <row r="160" spans="1:5" x14ac:dyDescent="0.25">
      <c r="A160" t="s">
        <v>740</v>
      </c>
      <c r="B160" t="str">
        <f>DNBS01PART3!D54</f>
        <v>6. Intangible assets amortised</v>
      </c>
      <c r="C160" t="str">
        <f>DNBS01PART3!D43</f>
        <v xml:space="preserve">  A. Expenses Relating to Financial Business</v>
      </c>
      <c r="D160">
        <v>0</v>
      </c>
      <c r="E160">
        <v>0</v>
      </c>
    </row>
    <row r="161" spans="1:5" x14ac:dyDescent="0.25">
      <c r="A161" t="s">
        <v>740</v>
      </c>
      <c r="B161" t="str">
        <f>DNBS01PART3!D55</f>
        <v>7. Bad Debts written off</v>
      </c>
      <c r="C161" t="str">
        <f>DNBS01PART3!D43</f>
        <v xml:space="preserve">  A. Expenses Relating to Financial Business</v>
      </c>
      <c r="D161">
        <v>0</v>
      </c>
      <c r="E161">
        <v>0</v>
      </c>
    </row>
    <row r="162" spans="1:5" x14ac:dyDescent="0.25">
      <c r="A162" t="s">
        <v>740</v>
      </c>
      <c r="B162" t="str">
        <f>DNBS01PART3!D56</f>
        <v xml:space="preserve">8. Provisions against Non-Performing Assets </v>
      </c>
      <c r="C162" t="str">
        <f>DNBS01PART3!D43</f>
        <v xml:space="preserve">  A. Expenses Relating to Financial Business</v>
      </c>
      <c r="D162">
        <v>0</v>
      </c>
      <c r="E162">
        <v>0</v>
      </c>
    </row>
    <row r="163" spans="1:5" x14ac:dyDescent="0.25">
      <c r="A163" t="s">
        <v>740</v>
      </c>
      <c r="B163" t="str">
        <f>DNBS01PART3!D57</f>
        <v>9. Reversal of Income on NPAs</v>
      </c>
      <c r="C163" t="str">
        <f>DNBS01PART3!D43</f>
        <v xml:space="preserve">  A. Expenses Relating to Financial Business</v>
      </c>
      <c r="D163">
        <v>0</v>
      </c>
      <c r="E163">
        <v>0</v>
      </c>
    </row>
    <row r="164" spans="1:5" x14ac:dyDescent="0.25">
      <c r="A164" t="s">
        <v>740</v>
      </c>
      <c r="B164" t="str">
        <f>DNBS01PART3!D58</f>
        <v>10. Provision for diminution in value of investments</v>
      </c>
      <c r="C164" t="str">
        <f>DNBS01PART3!D43</f>
        <v xml:space="preserve">  A. Expenses Relating to Financial Business</v>
      </c>
      <c r="D164">
        <v>0</v>
      </c>
      <c r="E164">
        <v>0</v>
      </c>
    </row>
    <row r="165" spans="1:5" x14ac:dyDescent="0.25">
      <c r="A165" t="s">
        <v>740</v>
      </c>
      <c r="B165" t="str">
        <f>DNBS01PART3!D59</f>
        <v>11. Other provisions, if any</v>
      </c>
      <c r="C165" t="str">
        <f>DNBS01PART3!D43</f>
        <v xml:space="preserve">  A. Expenses Relating to Financial Business</v>
      </c>
      <c r="D165">
        <v>0</v>
      </c>
      <c r="E165">
        <v>0</v>
      </c>
    </row>
    <row r="166" spans="1:5" x14ac:dyDescent="0.25">
      <c r="A166" t="s">
        <v>740</v>
      </c>
      <c r="B166" t="str">
        <f>DNBS01PART3!D60</f>
        <v xml:space="preserve">   12. Operating Expenses (i+ii)</v>
      </c>
      <c r="C166" t="str">
        <f>DNBS01PART3!D43</f>
        <v xml:space="preserve">  A. Expenses Relating to Financial Business</v>
      </c>
      <c r="D166">
        <v>0</v>
      </c>
      <c r="E166">
        <v>0</v>
      </c>
    </row>
    <row r="167" spans="1:5" x14ac:dyDescent="0.25">
      <c r="A167" t="s">
        <v>740</v>
      </c>
      <c r="B167" t="str">
        <f>DNBS01PART3!D46</f>
        <v>(a) Interest paid on fixed deposits</v>
      </c>
      <c r="C167" t="str">
        <f>DNBS01PART3!D45</f>
        <v xml:space="preserve">   2. Interest Expense and other financing cost (a+b+c+d+e)</v>
      </c>
      <c r="D167">
        <v>0</v>
      </c>
      <c r="E167">
        <v>0</v>
      </c>
    </row>
    <row r="168" spans="1:5" x14ac:dyDescent="0.25">
      <c r="A168" t="s">
        <v>740</v>
      </c>
      <c r="B168" t="str">
        <f>DNBS01PART3!D47</f>
        <v>(b) Interest on Inter-corporate Deposits</v>
      </c>
      <c r="C168" t="str">
        <f>DNBS01PART3!D45</f>
        <v xml:space="preserve">   2. Interest Expense and other financing cost (a+b+c+d+e)</v>
      </c>
      <c r="D168">
        <v>0</v>
      </c>
      <c r="E168">
        <v>0</v>
      </c>
    </row>
    <row r="169" spans="1:5" x14ac:dyDescent="0.25">
      <c r="A169" t="s">
        <v>740</v>
      </c>
      <c r="B169" t="str">
        <f>DNBS01PART3!D48</f>
        <v>(c) Interest on credits from Banks</v>
      </c>
      <c r="C169" t="str">
        <f>DNBS01PART3!D45</f>
        <v xml:space="preserve">   2. Interest Expense and other financing cost (a+b+c+d+e)</v>
      </c>
      <c r="D169">
        <v>0</v>
      </c>
      <c r="E169">
        <v>0</v>
      </c>
    </row>
    <row r="170" spans="1:5" x14ac:dyDescent="0.25">
      <c r="A170" t="s">
        <v>740</v>
      </c>
      <c r="B170" t="str">
        <f>DNBS01PART3!D49</f>
        <v>(d) Interest on credits from Financial Institutions</v>
      </c>
      <c r="C170" t="str">
        <f>DNBS01PART3!D45</f>
        <v xml:space="preserve">   2. Interest Expense and other financing cost (a+b+c+d+e)</v>
      </c>
      <c r="D170">
        <v>0</v>
      </c>
      <c r="E170">
        <v>0</v>
      </c>
    </row>
    <row r="171" spans="1:5" x14ac:dyDescent="0.25">
      <c r="A171" t="s">
        <v>740</v>
      </c>
      <c r="B171" t="str">
        <f>DNBS01PART3!D50</f>
        <v>(e) Other Financing Charges</v>
      </c>
      <c r="C171" t="str">
        <f>DNBS01PART3!D45</f>
        <v xml:space="preserve">   2. Interest Expense and other financing cost (a+b+c+d+e)</v>
      </c>
      <c r="D171">
        <v>0</v>
      </c>
      <c r="E171">
        <v>0</v>
      </c>
    </row>
    <row r="172" spans="1:5" x14ac:dyDescent="0.25">
      <c r="A172" t="s">
        <v>740</v>
      </c>
      <c r="B172" t="str">
        <f>DNBS01PART3!D61</f>
        <v xml:space="preserve">       Of which; (i) Employee Costs</v>
      </c>
      <c r="C172" t="str">
        <f>DNBS01PART3!D60</f>
        <v xml:space="preserve">   12. Operating Expenses (i+ii)</v>
      </c>
      <c r="D172">
        <v>0</v>
      </c>
      <c r="E172">
        <v>0</v>
      </c>
    </row>
    <row r="173" spans="1:5" x14ac:dyDescent="0.25">
      <c r="A173" t="s">
        <v>740</v>
      </c>
      <c r="B173" t="str">
        <f>DNBS01PART3!D62</f>
        <v xml:space="preserve">                         (ii) Other Administrative Costs</v>
      </c>
      <c r="C173" t="str">
        <f>DNBS01PART3!D60</f>
        <v xml:space="preserve">   12. Operating Expenses (i+ii)</v>
      </c>
      <c r="D173">
        <v>0</v>
      </c>
      <c r="E173">
        <v>0</v>
      </c>
    </row>
    <row r="174" spans="1:5" x14ac:dyDescent="0.25">
      <c r="A174" t="s">
        <v>741</v>
      </c>
      <c r="B174" t="str">
        <f>DNBS01PART4!D16</f>
        <v>(a) Secured</v>
      </c>
      <c r="C174" t="str">
        <f>DNBS01PART4!D15</f>
        <v>Loans and Advances (a)+(b)</v>
      </c>
      <c r="D174">
        <v>0</v>
      </c>
      <c r="E174">
        <v>0</v>
      </c>
    </row>
    <row r="175" spans="1:5" x14ac:dyDescent="0.25">
      <c r="A175" t="s">
        <v>741</v>
      </c>
      <c r="B175" t="str">
        <f>DNBS01PART4!D17</f>
        <v>(b) Un-secured</v>
      </c>
      <c r="C175" t="str">
        <f>DNBS01PART4!D15</f>
        <v>Loans and Advances (a)+(b)</v>
      </c>
      <c r="D175">
        <v>0</v>
      </c>
      <c r="E175">
        <v>0</v>
      </c>
    </row>
    <row r="176" spans="1:5" x14ac:dyDescent="0.25">
      <c r="A176" t="s">
        <v>741</v>
      </c>
      <c r="B176" t="str">
        <f>DNBS01PART4!D19</f>
        <v>(a) Equity Shares</v>
      </c>
      <c r="C176" t="str">
        <f>DNBS01PART4!D18</f>
        <v>Investments (a)+(b)+…(f)</v>
      </c>
      <c r="D176">
        <v>0</v>
      </c>
      <c r="E176">
        <v>0</v>
      </c>
    </row>
    <row r="177" spans="1:5" x14ac:dyDescent="0.25">
      <c r="A177" t="s">
        <v>741</v>
      </c>
      <c r="B177" t="str">
        <f>DNBS01PART4!D20</f>
        <v>(b) Preference Shares</v>
      </c>
      <c r="C177" t="str">
        <f>DNBS01PART4!D18</f>
        <v>Investments (a)+(b)+…(f)</v>
      </c>
      <c r="D177">
        <v>0</v>
      </c>
      <c r="E177">
        <v>0</v>
      </c>
    </row>
    <row r="178" spans="1:5" x14ac:dyDescent="0.25">
      <c r="A178" t="s">
        <v>741</v>
      </c>
      <c r="B178" t="str">
        <f>DNBS01PART4!D21</f>
        <v>(c) Certificate of Deposits</v>
      </c>
      <c r="C178" t="str">
        <f>DNBS01PART4!D18</f>
        <v>Investments (a)+(b)+…(f)</v>
      </c>
      <c r="D178">
        <v>0</v>
      </c>
      <c r="E178">
        <v>0</v>
      </c>
    </row>
    <row r="179" spans="1:5" x14ac:dyDescent="0.25">
      <c r="A179" t="s">
        <v>741</v>
      </c>
      <c r="B179" t="str">
        <f>DNBS01PART4!D22</f>
        <v>(d) Bonds and Debetures</v>
      </c>
      <c r="C179" t="str">
        <f>DNBS01PART4!D18</f>
        <v>Investments (a)+(b)+…(f)</v>
      </c>
      <c r="D179">
        <v>0</v>
      </c>
      <c r="E179">
        <v>0</v>
      </c>
    </row>
    <row r="180" spans="1:5" x14ac:dyDescent="0.25">
      <c r="A180" t="s">
        <v>741</v>
      </c>
      <c r="B180" t="str">
        <f>DNBS01PART4!D23</f>
        <v>(e) Commercial Paper</v>
      </c>
      <c r="C180" t="str">
        <f>DNBS01PART4!D18</f>
        <v>Investments (a)+(b)+…(f)</v>
      </c>
      <c r="D180">
        <v>0</v>
      </c>
      <c r="E180">
        <v>0</v>
      </c>
    </row>
    <row r="181" spans="1:5" x14ac:dyDescent="0.25">
      <c r="A181" t="s">
        <v>741</v>
      </c>
      <c r="B181" t="str">
        <f>DNBS01PART4!D24</f>
        <v>(f) Others</v>
      </c>
      <c r="C181" t="str">
        <f>DNBS01PART4!D18</f>
        <v>Investments (a)+(b)+…(f)</v>
      </c>
      <c r="D181">
        <v>0</v>
      </c>
      <c r="E181">
        <v>0</v>
      </c>
    </row>
    <row r="182" spans="1:5" x14ac:dyDescent="0.25">
      <c r="A182" t="s">
        <v>1978</v>
      </c>
      <c r="B182" t="str">
        <f>DNBS01PART6!D16</f>
        <v xml:space="preserve">  1. Advances against securities (Individuals) (a+b+c)</v>
      </c>
      <c r="C182" t="str">
        <f>DNBS01PART6!D15</f>
        <v xml:space="preserve">A1. Advances to Capital Market (Fund based) </v>
      </c>
      <c r="D182">
        <v>0</v>
      </c>
      <c r="E182">
        <v>0</v>
      </c>
    </row>
    <row r="183" spans="1:5" x14ac:dyDescent="0.25">
      <c r="A183" t="s">
        <v>1978</v>
      </c>
      <c r="B183" t="str">
        <f>DNBS01PART6!D20</f>
        <v xml:space="preserve">  2. Advances to individuals on clean basis (a+b+c+d+e) </v>
      </c>
      <c r="C183" t="str">
        <f>DNBS01PART6!D15</f>
        <v xml:space="preserve">A1. Advances to Capital Market (Fund based) </v>
      </c>
      <c r="D183">
        <v>0</v>
      </c>
      <c r="E183">
        <v>0</v>
      </c>
    </row>
    <row r="184" spans="1:5" x14ac:dyDescent="0.25">
      <c r="A184" t="s">
        <v>1978</v>
      </c>
      <c r="B184" t="str">
        <f>DNBS01PART6!D26</f>
        <v xml:space="preserve">  3. Advances against securities (Corporates) (a+b+c)</v>
      </c>
      <c r="C184" t="str">
        <f>DNBS01PART6!D15</f>
        <v xml:space="preserve">A1. Advances to Capital Market (Fund based) </v>
      </c>
      <c r="D184">
        <v>0</v>
      </c>
      <c r="E184">
        <v>0</v>
      </c>
    </row>
    <row r="185" spans="1:5" x14ac:dyDescent="0.25">
      <c r="A185" t="s">
        <v>1978</v>
      </c>
      <c r="B185" t="str">
        <f>DNBS01PART6!D30</f>
        <v>4. Advances to corporates on clean basis for meeting promoter's contribution to the equity of new companies in anticipation of raising resources</v>
      </c>
      <c r="C185" t="str">
        <f>DNBS01PART6!D15</f>
        <v xml:space="preserve">A1. Advances to Capital Market (Fund based) </v>
      </c>
      <c r="D185">
        <v>0</v>
      </c>
      <c r="E185">
        <v>0</v>
      </c>
    </row>
    <row r="186" spans="1:5" x14ac:dyDescent="0.25">
      <c r="A186" t="s">
        <v>1978</v>
      </c>
      <c r="B186" t="str">
        <f>DNBS01PART6!D31</f>
        <v xml:space="preserve">   5. Advances to stockbrokers (a+b)</v>
      </c>
      <c r="C186" t="str">
        <f>DNBS01PART6!D15</f>
        <v xml:space="preserve">A1. Advances to Capital Market (Fund based) </v>
      </c>
      <c r="D186">
        <v>0</v>
      </c>
      <c r="E186">
        <v>0</v>
      </c>
    </row>
    <row r="187" spans="1:5" x14ac:dyDescent="0.25">
      <c r="A187" t="s">
        <v>1978</v>
      </c>
      <c r="B187" t="str">
        <f>DNBS01PART6!D34</f>
        <v>6. Bridge loans to companies against expected equity flows / issues</v>
      </c>
      <c r="C187" t="str">
        <f>DNBS01PART6!D15</f>
        <v xml:space="preserve">A1. Advances to Capital Market (Fund based) </v>
      </c>
      <c r="D187">
        <v>0</v>
      </c>
      <c r="E187">
        <v>0</v>
      </c>
    </row>
    <row r="188" spans="1:5" x14ac:dyDescent="0.25">
      <c r="A188" t="s">
        <v>1978</v>
      </c>
      <c r="B188" t="str">
        <f>DNBS01PART6!D35</f>
        <v>7. All exposures to Venture Capital Funds</v>
      </c>
      <c r="C188" t="str">
        <f>DNBS01PART6!D15</f>
        <v xml:space="preserve">A1. Advances to Capital Market (Fund based) </v>
      </c>
      <c r="D188">
        <v>0</v>
      </c>
      <c r="E188">
        <v>0</v>
      </c>
    </row>
    <row r="189" spans="1:5" x14ac:dyDescent="0.25">
      <c r="A189" t="s">
        <v>1978</v>
      </c>
      <c r="B189" t="str">
        <f>DNBS01PART6!D36</f>
        <v>8. Other fund based advance to Capital Market</v>
      </c>
      <c r="C189" t="str">
        <f>DNBS01PART6!D15</f>
        <v xml:space="preserve">A1. Advances to Capital Market (Fund based) </v>
      </c>
      <c r="D189">
        <v>0</v>
      </c>
      <c r="E189">
        <v>0</v>
      </c>
    </row>
    <row r="190" spans="1:5" x14ac:dyDescent="0.25">
      <c r="A190" t="s">
        <v>1978</v>
      </c>
      <c r="B190" t="str">
        <f>DNBS01PART6!D37</f>
        <v>A1. Total Advances to Capital Market (1 to 8)</v>
      </c>
      <c r="C190" t="str">
        <f>DNBS01PART6!D15</f>
        <v xml:space="preserve">A1. Advances to Capital Market (Fund based) </v>
      </c>
      <c r="D190">
        <v>0</v>
      </c>
      <c r="E190">
        <v>0</v>
      </c>
    </row>
    <row r="191" spans="1:5" x14ac:dyDescent="0.25">
      <c r="A191" t="s">
        <v>1978</v>
      </c>
      <c r="B191" t="str">
        <f>DNBS01PART6!D17</f>
        <v xml:space="preserve">             a. Against shares</v>
      </c>
      <c r="C191" t="str">
        <f>DNBS01PART6!D16</f>
        <v xml:space="preserve">  1. Advances against securities (Individuals) (a+b+c)</v>
      </c>
      <c r="D191">
        <v>0</v>
      </c>
      <c r="E191">
        <v>0</v>
      </c>
    </row>
    <row r="192" spans="1:5" x14ac:dyDescent="0.25">
      <c r="A192" t="s">
        <v>1978</v>
      </c>
      <c r="B192" t="str">
        <f>DNBS01PART6!D18</f>
        <v xml:space="preserve">             b. Against bonds and debentures</v>
      </c>
      <c r="C192" t="str">
        <f>DNBS01PART6!D16</f>
        <v xml:space="preserve">  1. Advances against securities (Individuals) (a+b+c)</v>
      </c>
      <c r="D192">
        <v>0</v>
      </c>
      <c r="E192">
        <v>0</v>
      </c>
    </row>
    <row r="193" spans="1:5" x14ac:dyDescent="0.25">
      <c r="A193" t="s">
        <v>1978</v>
      </c>
      <c r="B193" t="str">
        <f>DNBS01PART6!D19</f>
        <v xml:space="preserve">             c. Advances against other securities</v>
      </c>
      <c r="C193" t="str">
        <f>DNBS01PART6!D16</f>
        <v xml:space="preserve">  1. Advances against securities (Individuals) (a+b+c)</v>
      </c>
      <c r="D193">
        <v>0</v>
      </c>
      <c r="E193">
        <v>0</v>
      </c>
    </row>
    <row r="194" spans="1:5" x14ac:dyDescent="0.25">
      <c r="A194" t="s">
        <v>1978</v>
      </c>
      <c r="B194" t="str">
        <f>DNBS01PART6!D21</f>
        <v xml:space="preserve">            a. For investment in shares</v>
      </c>
      <c r="C194" t="str">
        <f>DNBS01PART6!D20</f>
        <v xml:space="preserve">  2. Advances to individuals on clean basis (a+b+c+d+e) </v>
      </c>
      <c r="D194">
        <v>0</v>
      </c>
      <c r="E194">
        <v>0</v>
      </c>
    </row>
    <row r="195" spans="1:5" x14ac:dyDescent="0.25">
      <c r="A195" t="s">
        <v>1978</v>
      </c>
      <c r="B195" t="str">
        <f>DNBS01PART6!D22</f>
        <v xml:space="preserve">            b. For investment in IPOs</v>
      </c>
      <c r="C195" t="str">
        <f>DNBS01PART6!D20</f>
        <v xml:space="preserve">  2. Advances to individuals on clean basis (a+b+c+d+e) </v>
      </c>
      <c r="D195">
        <v>0</v>
      </c>
      <c r="E195">
        <v>0</v>
      </c>
    </row>
    <row r="196" spans="1:5" x14ac:dyDescent="0.25">
      <c r="A196" t="s">
        <v>1978</v>
      </c>
      <c r="B196" t="str">
        <f>DNBS01PART6!D23</f>
        <v xml:space="preserve">            c. For investment in ESOPs</v>
      </c>
      <c r="C196" t="str">
        <f>DNBS01PART6!D20</f>
        <v xml:space="preserve">  2. Advances to individuals on clean basis (a+b+c+d+e) </v>
      </c>
      <c r="D196">
        <v>0</v>
      </c>
      <c r="E196">
        <v>0</v>
      </c>
    </row>
    <row r="197" spans="1:5" x14ac:dyDescent="0.25">
      <c r="A197" t="s">
        <v>1978</v>
      </c>
      <c r="B197" t="str">
        <f>DNBS01PART6!D24</f>
        <v xml:space="preserve">            d. Convertible bonds and debentures </v>
      </c>
      <c r="C197" t="str">
        <f>DNBS01PART6!D20</f>
        <v xml:space="preserve">  2. Advances to individuals on clean basis (a+b+c+d+e) </v>
      </c>
      <c r="D197">
        <v>0</v>
      </c>
      <c r="E197">
        <v>0</v>
      </c>
    </row>
    <row r="198" spans="1:5" x14ac:dyDescent="0.25">
      <c r="A198" t="s">
        <v>1978</v>
      </c>
      <c r="B198" t="str">
        <f>DNBS01PART6!D25</f>
        <v xml:space="preserve">            e. For investment in units of equity-oriented mutual funds</v>
      </c>
      <c r="C198" t="str">
        <f>DNBS01PART6!D20</f>
        <v xml:space="preserve">  2. Advances to individuals on clean basis (a+b+c+d+e) </v>
      </c>
      <c r="D198">
        <v>0</v>
      </c>
      <c r="E198">
        <v>0</v>
      </c>
    </row>
    <row r="199" spans="1:5" x14ac:dyDescent="0.25">
      <c r="A199" t="s">
        <v>1978</v>
      </c>
      <c r="B199" t="str">
        <f>DNBS01PART6!D27</f>
        <v xml:space="preserve">             a. Against shares</v>
      </c>
      <c r="C199" t="str">
        <f>DNBS01PART6!D26</f>
        <v xml:space="preserve">  3. Advances against securities (Corporates) (a+b+c)</v>
      </c>
      <c r="D199">
        <v>0</v>
      </c>
      <c r="E199">
        <v>0</v>
      </c>
    </row>
    <row r="200" spans="1:5" x14ac:dyDescent="0.25">
      <c r="A200" t="s">
        <v>1978</v>
      </c>
      <c r="B200" t="str">
        <f>DNBS01PART6!D28</f>
        <v xml:space="preserve">             b. Against bonds and debentures</v>
      </c>
      <c r="C200" t="str">
        <f>DNBS01PART6!D26</f>
        <v xml:space="preserve">  3. Advances against securities (Corporates) (a+b+c)</v>
      </c>
      <c r="D200">
        <v>0</v>
      </c>
      <c r="E200">
        <v>0</v>
      </c>
    </row>
    <row r="201" spans="1:5" x14ac:dyDescent="0.25">
      <c r="A201" t="s">
        <v>1978</v>
      </c>
      <c r="B201" t="str">
        <f>DNBS01PART6!D29</f>
        <v xml:space="preserve">             c. Advances against other securities</v>
      </c>
      <c r="C201" t="str">
        <f>DNBS01PART6!D26</f>
        <v xml:space="preserve">  3. Advances against securities (Corporates) (a+b+c)</v>
      </c>
      <c r="D201">
        <v>0</v>
      </c>
      <c r="E201">
        <v>0</v>
      </c>
    </row>
    <row r="202" spans="1:5" x14ac:dyDescent="0.25">
      <c r="A202" t="s">
        <v>1978</v>
      </c>
      <c r="B202" t="str">
        <f>DNBS01PART6!D32</f>
        <v xml:space="preserve">             a. Secured</v>
      </c>
      <c r="C202" t="str">
        <f>DNBS01PART6!D31</f>
        <v xml:space="preserve">   5. Advances to stockbrokers (a+b)</v>
      </c>
      <c r="D202">
        <v>0</v>
      </c>
      <c r="E202">
        <v>0</v>
      </c>
    </row>
    <row r="203" spans="1:5" x14ac:dyDescent="0.25">
      <c r="A203" t="s">
        <v>1978</v>
      </c>
      <c r="B203" t="str">
        <f>DNBS01PART6!D33</f>
        <v xml:space="preserve">             b. Unsecured</v>
      </c>
      <c r="C203" t="str">
        <f>DNBS01PART6!D31</f>
        <v xml:space="preserve">   5. Advances to stockbrokers (a+b)</v>
      </c>
      <c r="D203">
        <v>0</v>
      </c>
      <c r="E203">
        <v>0</v>
      </c>
    </row>
    <row r="204" spans="1:5" x14ac:dyDescent="0.25">
      <c r="A204" t="s">
        <v>1978</v>
      </c>
      <c r="B204" t="str">
        <f>DNBS01PART6!D39</f>
        <v>1. Financial Guarantees Issued to Stock Exchanges on Behalf of Stock Brokers</v>
      </c>
      <c r="C204" t="str">
        <f>DNBS01PART6!D38</f>
        <v>A2. Advances to Capital Market (Non-fund based)</v>
      </c>
      <c r="D204">
        <v>0</v>
      </c>
      <c r="E204">
        <v>0</v>
      </c>
    </row>
    <row r="205" spans="1:5" x14ac:dyDescent="0.25">
      <c r="A205" t="s">
        <v>1978</v>
      </c>
      <c r="B205" t="str">
        <f>DNBS01PART6!D40</f>
        <v>2. Other Financial Guarantees</v>
      </c>
      <c r="C205" t="str">
        <f>DNBS01PART6!D38</f>
        <v>A2. Advances to Capital Market (Non-fund based)</v>
      </c>
      <c r="D205">
        <v>0</v>
      </c>
      <c r="E205">
        <v>0</v>
      </c>
    </row>
    <row r="206" spans="1:5" x14ac:dyDescent="0.25">
      <c r="A206" t="s">
        <v>1978</v>
      </c>
      <c r="B206" t="str">
        <f>DNBS01PART6!D41</f>
        <v>Total Financial Guarantees</v>
      </c>
      <c r="C206" t="str">
        <f>DNBS01PART6!D38</f>
        <v>A2. Advances to Capital Market (Non-fund based)</v>
      </c>
      <c r="D206">
        <v>0</v>
      </c>
      <c r="E206">
        <v>0</v>
      </c>
    </row>
    <row r="207" spans="1:5" x14ac:dyDescent="0.25">
      <c r="A207" t="s">
        <v>1978</v>
      </c>
      <c r="B207" t="str">
        <f>DNBS01PART6!D43</f>
        <v>1. Convertible Bonds and Debentures</v>
      </c>
      <c r="C207" t="str">
        <f>DNBS01PART6!D42</f>
        <v>A3. Investments in Capital Market (1+2+3+4)</v>
      </c>
      <c r="D207">
        <v>0</v>
      </c>
      <c r="E207">
        <v>0</v>
      </c>
    </row>
    <row r="208" spans="1:5" x14ac:dyDescent="0.25">
      <c r="A208" t="s">
        <v>1978</v>
      </c>
      <c r="B208" t="str">
        <f>DNBS01PART6!D44</f>
        <v>2. Equities</v>
      </c>
      <c r="C208" t="str">
        <f>DNBS01PART6!D42</f>
        <v>A3. Investments in Capital Market (1+2+3+4)</v>
      </c>
      <c r="D208">
        <v>0</v>
      </c>
      <c r="E208">
        <v>0</v>
      </c>
    </row>
    <row r="209" spans="1:5" x14ac:dyDescent="0.25">
      <c r="A209" t="s">
        <v>1978</v>
      </c>
      <c r="B209" t="str">
        <f>DNBS01PART6!D45</f>
        <v>3. Equity Oriented Mutual Funds</v>
      </c>
      <c r="C209" t="str">
        <f>DNBS01PART6!D42</f>
        <v>A3. Investments in Capital Market (1+2+3+4)</v>
      </c>
      <c r="D209">
        <v>0</v>
      </c>
      <c r="E209">
        <v>0</v>
      </c>
    </row>
    <row r="210" spans="1:5" x14ac:dyDescent="0.25">
      <c r="A210" t="s">
        <v>1978</v>
      </c>
      <c r="B210" t="str">
        <f>DNBS01PART6!D46</f>
        <v>4. Others</v>
      </c>
      <c r="C210" t="str">
        <f>DNBS01PART6!D42</f>
        <v>A3. Investments in Capital Market (1+2+3+4)</v>
      </c>
      <c r="D210">
        <v>0</v>
      </c>
      <c r="E210">
        <v>0</v>
      </c>
    </row>
    <row r="211" spans="1:5" x14ac:dyDescent="0.25">
      <c r="A211" t="s">
        <v>1978</v>
      </c>
      <c r="B211" t="str">
        <f>DNBS01PART6!D62</f>
        <v xml:space="preserve">      (a) Fund Based exposure+</v>
      </c>
      <c r="C211" t="str">
        <f>DNBS01PART6!D61</f>
        <v>A Total Credit to Real Estate</v>
      </c>
      <c r="D211">
        <v>0</v>
      </c>
      <c r="E211">
        <v>0</v>
      </c>
    </row>
    <row r="212" spans="1:5" x14ac:dyDescent="0.25">
      <c r="A212" t="s">
        <v>1978</v>
      </c>
      <c r="B212" t="str">
        <f>DNBS01PART6!D63</f>
        <v xml:space="preserve">      (b) Non Fund Based exposure</v>
      </c>
      <c r="C212" t="str">
        <f>DNBS01PART6!D61</f>
        <v>A Total Credit to Real Estate</v>
      </c>
      <c r="D212">
        <v>0</v>
      </c>
      <c r="E212">
        <v>0</v>
      </c>
    </row>
    <row r="213" spans="1:5" x14ac:dyDescent="0.25">
      <c r="A213" t="s">
        <v>1978</v>
      </c>
      <c r="B213" t="str">
        <f>DNBS01PART6!D97</f>
        <v>1. PSU Bonds</v>
      </c>
      <c r="C213" t="str">
        <f>DNBS01PART6!D96</f>
        <v>A1. Investment in Quoted Securities (1 to 4)</v>
      </c>
      <c r="D213">
        <v>0</v>
      </c>
      <c r="E213">
        <v>0</v>
      </c>
    </row>
    <row r="214" spans="1:5" x14ac:dyDescent="0.25">
      <c r="A214" t="s">
        <v>1978</v>
      </c>
      <c r="B214" t="str">
        <f>DNBS01PART6!D98</f>
        <v>2. Other Corporate Bonds and Debentures</v>
      </c>
      <c r="C214" t="str">
        <f>DNBS01PART6!D96</f>
        <v>A1. Investment in Quoted Securities (1 to 4)</v>
      </c>
      <c r="D214">
        <v>0</v>
      </c>
      <c r="E214">
        <v>0</v>
      </c>
    </row>
    <row r="215" spans="1:5" x14ac:dyDescent="0.25">
      <c r="A215" t="s">
        <v>1978</v>
      </c>
      <c r="B215" t="str">
        <f>DNBS01PART6!D99</f>
        <v>3. Mutual Funds (Including Units)</v>
      </c>
      <c r="C215" t="str">
        <f>DNBS01PART6!D96</f>
        <v>A1. Investment in Quoted Securities (1 to 4)</v>
      </c>
      <c r="D215">
        <v>0</v>
      </c>
      <c r="E215">
        <v>0</v>
      </c>
    </row>
    <row r="216" spans="1:5" x14ac:dyDescent="0.25">
      <c r="A216" t="s">
        <v>1978</v>
      </c>
      <c r="B216" t="str">
        <f>DNBS01PART6!D100</f>
        <v>4. Others</v>
      </c>
      <c r="C216" t="str">
        <f>DNBS01PART6!D96</f>
        <v>A1. Investment in Quoted Securities (1 to 4)</v>
      </c>
      <c r="D216">
        <v>0</v>
      </c>
      <c r="E216">
        <v>0</v>
      </c>
    </row>
    <row r="217" spans="1:5" x14ac:dyDescent="0.25">
      <c r="A217" t="s">
        <v>1978</v>
      </c>
      <c r="B217" t="str">
        <f>DNBS01PART6!D102</f>
        <v>1. PSU Bonds</v>
      </c>
      <c r="C217" t="str">
        <f>DNBS01PART6!D101</f>
        <v>A2. Investment in Un-Quoted Securities (1 to 4)</v>
      </c>
      <c r="D217">
        <v>0</v>
      </c>
      <c r="E217">
        <v>0</v>
      </c>
    </row>
    <row r="218" spans="1:5" x14ac:dyDescent="0.25">
      <c r="A218" t="s">
        <v>1978</v>
      </c>
      <c r="B218" t="str">
        <f>DNBS01PART6!D103</f>
        <v>2. Other Corporate Bonds and Debentures</v>
      </c>
      <c r="C218" t="str">
        <f>DNBS01PART6!D101</f>
        <v>A2. Investment in Un-Quoted Securities (1 to 4)</v>
      </c>
      <c r="D218">
        <v>0</v>
      </c>
      <c r="E218">
        <v>0</v>
      </c>
    </row>
    <row r="219" spans="1:5" x14ac:dyDescent="0.25">
      <c r="A219" t="s">
        <v>1978</v>
      </c>
      <c r="B219" t="str">
        <f>DNBS01PART6!D104</f>
        <v>3. Mutual Funds (Including Units)</v>
      </c>
      <c r="C219" t="str">
        <f>DNBS01PART6!D101</f>
        <v>A2. Investment in Un-Quoted Securities (1 to 4)</v>
      </c>
      <c r="D219">
        <v>0</v>
      </c>
      <c r="E219">
        <v>0</v>
      </c>
    </row>
    <row r="220" spans="1:5" x14ac:dyDescent="0.25">
      <c r="A220" t="s">
        <v>1978</v>
      </c>
      <c r="B220" t="str">
        <f>DNBS01PART6!D105</f>
        <v>4. Others</v>
      </c>
      <c r="C220" t="str">
        <f>DNBS01PART6!D101</f>
        <v>A2. Investment in Un-Quoted Securities (1 to 4)</v>
      </c>
      <c r="D220">
        <v>0</v>
      </c>
      <c r="E220">
        <v>0</v>
      </c>
    </row>
    <row r="221" spans="1:5" x14ac:dyDescent="0.25">
      <c r="A221" t="s">
        <v>1978</v>
      </c>
      <c r="B221" t="str">
        <f>DNBS01PART6!D107</f>
        <v>1. Quoted (Listed)</v>
      </c>
      <c r="C221" t="str">
        <f>DNBS01PART6!D106</f>
        <v>A3. Investment in Equities (1 to 2)</v>
      </c>
      <c r="D221">
        <v>0</v>
      </c>
      <c r="E221">
        <v>0</v>
      </c>
    </row>
    <row r="222" spans="1:5" x14ac:dyDescent="0.25">
      <c r="A222" t="s">
        <v>1978</v>
      </c>
      <c r="B222" t="str">
        <f>DNBS01PART6!D108</f>
        <v>2. Un-Quoted (Un-Listed)</v>
      </c>
      <c r="C222" t="str">
        <f>DNBS01PART6!D106</f>
        <v>A3. Investment in Equities (1 to 2)</v>
      </c>
      <c r="D222">
        <v>0</v>
      </c>
      <c r="E222">
        <v>0</v>
      </c>
    </row>
    <row r="223" spans="1:5" x14ac:dyDescent="0.25">
      <c r="A223" t="s">
        <v>1978</v>
      </c>
      <c r="B223" t="str">
        <f>DNBS01PART6!D124</f>
        <v>1. Gems and jewellery</v>
      </c>
      <c r="C223" t="str">
        <f>DNBS01PART6!D123</f>
        <v>A1. Advances Against Commodities (1 to 3)</v>
      </c>
      <c r="D223">
        <v>0</v>
      </c>
      <c r="E223">
        <v>0</v>
      </c>
    </row>
    <row r="224" spans="1:5" x14ac:dyDescent="0.25">
      <c r="A224" t="s">
        <v>1978</v>
      </c>
      <c r="B224" t="str">
        <f>DNBS01PART6!D125</f>
        <v>2. Metals</v>
      </c>
      <c r="C224" t="str">
        <f>DNBS01PART6!D123</f>
        <v>A1. Advances Against Commodities (1 to 3)</v>
      </c>
      <c r="D224">
        <v>0</v>
      </c>
      <c r="E224">
        <v>0</v>
      </c>
    </row>
    <row r="225" spans="1:5" x14ac:dyDescent="0.25">
      <c r="A225" t="s">
        <v>1978</v>
      </c>
      <c r="B225" t="str">
        <f>DNBS01PART6!D126</f>
        <v>3. Others</v>
      </c>
      <c r="C225" t="str">
        <f>DNBS01PART6!D123</f>
        <v>A1. Advances Against Commodities (1 to 3)</v>
      </c>
      <c r="D225">
        <v>0</v>
      </c>
      <c r="E225">
        <v>0</v>
      </c>
    </row>
    <row r="226" spans="1:5" x14ac:dyDescent="0.25">
      <c r="A226" t="s">
        <v>808</v>
      </c>
      <c r="B226" t="str">
        <f>DNBS01PART7!D16</f>
        <v xml:space="preserve">    Of which; i) Foreign Institutional Investors</v>
      </c>
      <c r="C226" t="str">
        <f>DNBS01PART7!D15</f>
        <v>1. Equity shares (i+ii)</v>
      </c>
      <c r="D226">
        <v>0</v>
      </c>
      <c r="E226">
        <v>0</v>
      </c>
    </row>
    <row r="227" spans="1:5" x14ac:dyDescent="0.25">
      <c r="A227" t="s">
        <v>808</v>
      </c>
      <c r="B227" t="str">
        <f>DNBS01PART7!D17</f>
        <v>ii) Foreign Direct Investment</v>
      </c>
      <c r="C227" t="str">
        <f>DNBS01PART7!D15</f>
        <v>1. Equity shares (i+ii)</v>
      </c>
      <c r="D227">
        <v>0</v>
      </c>
      <c r="E227">
        <v>0</v>
      </c>
    </row>
    <row r="228" spans="1:5" x14ac:dyDescent="0.25">
      <c r="A228" t="s">
        <v>1824</v>
      </c>
      <c r="B228" t="str">
        <f>DNBS01PART8!D16</f>
        <v xml:space="preserve">     Of which;
     (a) Exposure to Asset Finance</v>
      </c>
      <c r="C228" t="str">
        <f>DNBS01PART8!D15</f>
        <v>1. Total Loan Assets (Fund based)</v>
      </c>
      <c r="D228">
        <v>0</v>
      </c>
      <c r="E228">
        <v>0</v>
      </c>
    </row>
    <row r="229" spans="1:5" x14ac:dyDescent="0.25">
      <c r="A229" t="s">
        <v>1824</v>
      </c>
      <c r="B229" t="str">
        <f>DNBS01PART8!D17</f>
        <v xml:space="preserve">     (b) Exposure to Infrastructure Finance</v>
      </c>
      <c r="C229" t="str">
        <f>DNBS01PART8!D15</f>
        <v>1. Total Loan Assets (Fund based)</v>
      </c>
      <c r="D229">
        <v>0</v>
      </c>
      <c r="E229">
        <v>0</v>
      </c>
    </row>
    <row r="230" spans="1:5" x14ac:dyDescent="0.25">
      <c r="A230" t="s">
        <v>1824</v>
      </c>
      <c r="B230" t="str">
        <f>DNBS01PART8!D19</f>
        <v xml:space="preserve">     Of which :
     (a) Exposure to Asset Finance</v>
      </c>
      <c r="C230" t="str">
        <f>DNBS01PART8!D18</f>
        <v>2. Total Off-Balance sheet items (Non fund based)</v>
      </c>
      <c r="D230">
        <v>0</v>
      </c>
      <c r="E230">
        <v>0</v>
      </c>
    </row>
    <row r="231" spans="1:5" x14ac:dyDescent="0.25">
      <c r="A231" t="s">
        <v>1824</v>
      </c>
      <c r="B231" t="str">
        <f>DNBS01PART8!D20</f>
        <v xml:space="preserve">     (b) Exposure to Infrastructure Finance</v>
      </c>
      <c r="C231" t="str">
        <f>DNBS01PART8!D18</f>
        <v>2. Total Off-Balance sheet items (Non fund based)</v>
      </c>
      <c r="D231">
        <v>0</v>
      </c>
      <c r="E231">
        <v>0</v>
      </c>
    </row>
    <row r="232" spans="1:5" x14ac:dyDescent="0.25">
      <c r="A232" t="s">
        <v>1824</v>
      </c>
      <c r="B232" t="str">
        <f>DNBS01PART8!D22</f>
        <v xml:space="preserve">     Of which;
     (a) Income from Asset Finance</v>
      </c>
      <c r="C232" t="str">
        <f>DNBS01PART8!D21</f>
        <v>3. Income from Loan Assets</v>
      </c>
      <c r="D232">
        <v>0</v>
      </c>
      <c r="E232">
        <v>0</v>
      </c>
    </row>
    <row r="233" spans="1:5" x14ac:dyDescent="0.25">
      <c r="A233" t="s">
        <v>1824</v>
      </c>
      <c r="B233" t="str">
        <f>DNBS01PART8!D23</f>
        <v xml:space="preserve">     (b) Income from Infrastructure Finance</v>
      </c>
      <c r="C233" t="str">
        <f>DNBS01PART8!D21</f>
        <v>3. Income from Loan Assets</v>
      </c>
      <c r="D233">
        <v>0</v>
      </c>
      <c r="E233">
        <v>0</v>
      </c>
    </row>
    <row r="234" spans="1:5" x14ac:dyDescent="0.25">
      <c r="A234" t="s">
        <v>1824</v>
      </c>
      <c r="B234" t="str">
        <f>DNBS01PART8!D38</f>
        <v xml:space="preserve">     (a) Asset Finance</v>
      </c>
      <c r="C234" t="str">
        <f>DNBS01PART8!D37</f>
        <v>1.Investments in</v>
      </c>
      <c r="D234">
        <v>0</v>
      </c>
      <c r="E234">
        <v>0</v>
      </c>
    </row>
    <row r="235" spans="1:5" x14ac:dyDescent="0.25">
      <c r="A235" t="s">
        <v>1824</v>
      </c>
      <c r="B235" t="str">
        <f>DNBS01PART8!D39</f>
        <v xml:space="preserve">     (b) Infrastructure Finance</v>
      </c>
      <c r="C235" t="str">
        <f>DNBS01PART8!D37</f>
        <v>1.Investments in</v>
      </c>
      <c r="D235">
        <v>0</v>
      </c>
      <c r="E235">
        <v>0</v>
      </c>
    </row>
    <row r="236" spans="1:5" x14ac:dyDescent="0.25">
      <c r="A236" t="s">
        <v>1824</v>
      </c>
      <c r="B236" t="str">
        <f>DNBS01PART8!D41</f>
        <v xml:space="preserve">     (a) from Asset Finance</v>
      </c>
      <c r="C236" t="str">
        <f>DNBS01PART8!D40</f>
        <v>2. Income from Investments</v>
      </c>
      <c r="D236">
        <v>0</v>
      </c>
      <c r="E236">
        <v>0</v>
      </c>
    </row>
    <row r="237" spans="1:5" x14ac:dyDescent="0.25">
      <c r="A237" t="s">
        <v>1824</v>
      </c>
      <c r="B237" t="str">
        <f>DNBS01PART8!D42</f>
        <v xml:space="preserve">     (b) from Infrastructure Finance</v>
      </c>
      <c r="C237" t="str">
        <f>DNBS01PART8!D40</f>
        <v>2. Income from Investments</v>
      </c>
      <c r="D237">
        <v>0</v>
      </c>
      <c r="E237">
        <v>0</v>
      </c>
    </row>
    <row r="238" spans="1:5" x14ac:dyDescent="0.25">
      <c r="A238" t="s">
        <v>1979</v>
      </c>
      <c r="B238" t="str">
        <f>DNBS01PART9A!D17</f>
        <v xml:space="preserve">   I. Gross Advances (II + III)</v>
      </c>
      <c r="C238" t="str">
        <f>DNBS01PART9A!D16</f>
        <v>Domestic Operations</v>
      </c>
      <c r="D238">
        <v>0</v>
      </c>
      <c r="E238">
        <v>0</v>
      </c>
    </row>
    <row r="239" spans="1:5" x14ac:dyDescent="0.25">
      <c r="A239" t="s">
        <v>1979</v>
      </c>
      <c r="B239" t="str">
        <f>DNBS01PART9A!D18</f>
        <v>II. Food Credit</v>
      </c>
      <c r="C239" t="str">
        <f>DNBS01PART9A!D16</f>
        <v>Domestic Operations</v>
      </c>
      <c r="D239">
        <v>0</v>
      </c>
      <c r="E239">
        <v>0</v>
      </c>
    </row>
    <row r="240" spans="1:5" x14ac:dyDescent="0.25">
      <c r="A240" t="s">
        <v>1979</v>
      </c>
      <c r="B240" t="str">
        <f>DNBS01PART9A!D19</f>
        <v xml:space="preserve">   III. Non-Food Credit ( 1 to 5)</v>
      </c>
      <c r="C240" t="str">
        <f>DNBS01PART9A!D16</f>
        <v>Domestic Operations</v>
      </c>
      <c r="D240">
        <v>0</v>
      </c>
      <c r="E240">
        <v>0</v>
      </c>
    </row>
    <row r="241" spans="1:5" x14ac:dyDescent="0.25">
      <c r="A241" t="s">
        <v>1979</v>
      </c>
      <c r="B241" t="str">
        <f>DNBS01PART9A!D20</f>
        <v>1. Agriculture and Allied Activities</v>
      </c>
      <c r="C241" t="str">
        <f>DNBS01PART9A!D19</f>
        <v xml:space="preserve">   III. Non-Food Credit ( 1 to 5)</v>
      </c>
      <c r="D241">
        <v>0</v>
      </c>
      <c r="E241">
        <v>0</v>
      </c>
    </row>
    <row r="242" spans="1:5" x14ac:dyDescent="0.25">
      <c r="A242" t="s">
        <v>1979</v>
      </c>
      <c r="B242" t="str">
        <f>DNBS01PART9A!D21</f>
        <v xml:space="preserve">      2. Industry (2.1 to 2.4)</v>
      </c>
      <c r="C242" t="str">
        <f>DNBS01PART9A!D19</f>
        <v xml:space="preserve">   III. Non-Food Credit ( 1 to 5)</v>
      </c>
      <c r="D242">
        <v>0</v>
      </c>
      <c r="E242">
        <v>0</v>
      </c>
    </row>
    <row r="243" spans="1:5" x14ac:dyDescent="0.25">
      <c r="A243" t="s">
        <v>1979</v>
      </c>
      <c r="B243" t="str">
        <f>DNBS01PART9A!D26</f>
        <v xml:space="preserve">     3. Services (3.1 to 3.10 equals 3.a to 3.d)</v>
      </c>
      <c r="C243" t="str">
        <f>DNBS01PART9A!D19</f>
        <v xml:space="preserve">   III. Non-Food Credit ( 1 to 5)</v>
      </c>
      <c r="D243">
        <v>0</v>
      </c>
      <c r="E243">
        <v>0</v>
      </c>
    </row>
    <row r="244" spans="1:5" x14ac:dyDescent="0.25">
      <c r="A244" t="s">
        <v>1979</v>
      </c>
      <c r="B244" t="str">
        <f>DNBS01PART9A!D44</f>
        <v xml:space="preserve">      4. Retail Loans (4.1 to 4.10)</v>
      </c>
      <c r="C244" t="str">
        <f>DNBS01PART9A!D19</f>
        <v xml:space="preserve">   III. Non-Food Credit ( 1 to 5)</v>
      </c>
      <c r="D244">
        <v>0</v>
      </c>
      <c r="E244">
        <v>0</v>
      </c>
    </row>
    <row r="245" spans="1:5" x14ac:dyDescent="0.25">
      <c r="A245" t="s">
        <v>1979</v>
      </c>
      <c r="B245" t="str">
        <f>DNBS01PART9A!D55</f>
        <v>5. Other Non-food Credit, if any</v>
      </c>
      <c r="C245" t="str">
        <f>DNBS01PART9A!D19</f>
        <v xml:space="preserve">   III. Non-Food Credit ( 1 to 5)</v>
      </c>
      <c r="D245">
        <v>0</v>
      </c>
      <c r="E245">
        <v>0</v>
      </c>
    </row>
    <row r="246" spans="1:5" x14ac:dyDescent="0.25">
      <c r="A246" t="s">
        <v>1979</v>
      </c>
      <c r="B246" t="str">
        <f>DNBS01PART9A!D22</f>
        <v xml:space="preserve">      2.1 Micro and Small</v>
      </c>
      <c r="C246" t="str">
        <f>DNBS01PART9A!D21</f>
        <v xml:space="preserve">      2. Industry (2.1 to 2.4)</v>
      </c>
      <c r="D246">
        <v>0</v>
      </c>
      <c r="E246">
        <v>0</v>
      </c>
    </row>
    <row r="247" spans="1:5" x14ac:dyDescent="0.25">
      <c r="A247" t="s">
        <v>1979</v>
      </c>
      <c r="B247" t="str">
        <f>DNBS01PART9A!D23</f>
        <v xml:space="preserve">      2.2 Medium</v>
      </c>
      <c r="C247" t="str">
        <f>DNBS01PART9A!D21</f>
        <v xml:space="preserve">      2. Industry (2.1 to 2.4)</v>
      </c>
      <c r="D247">
        <v>0</v>
      </c>
      <c r="E247">
        <v>0</v>
      </c>
    </row>
    <row r="248" spans="1:5" x14ac:dyDescent="0.25">
      <c r="A248" t="s">
        <v>1979</v>
      </c>
      <c r="B248" t="str">
        <f>DNBS01PART9A!D24</f>
        <v xml:space="preserve">      2.3 Large</v>
      </c>
      <c r="C248" t="str">
        <f>DNBS01PART9A!D21</f>
        <v xml:space="preserve">      2. Industry (2.1 to 2.4)</v>
      </c>
      <c r="D248">
        <v>0</v>
      </c>
      <c r="E248">
        <v>0</v>
      </c>
    </row>
    <row r="249" spans="1:5" x14ac:dyDescent="0.25">
      <c r="A249" t="s">
        <v>1979</v>
      </c>
      <c r="B249" t="str">
        <f>DNBS01PART9A!D25</f>
        <v xml:space="preserve">      2.4 Others, if any, Please specify</v>
      </c>
      <c r="C249" t="str">
        <f>DNBS01PART9A!D21</f>
        <v xml:space="preserve">      2. Industry (2.1 to 2.4)</v>
      </c>
      <c r="D249">
        <v>0</v>
      </c>
      <c r="E249">
        <v>0</v>
      </c>
    </row>
    <row r="250" spans="1:5" x14ac:dyDescent="0.25">
      <c r="A250" t="s">
        <v>1979</v>
      </c>
      <c r="B250" t="str">
        <f>DNBS01PART9A!D27</f>
        <v xml:space="preserve">      3.1 Transport Operators</v>
      </c>
      <c r="C250" t="str">
        <f>DNBS01PART9A!D26</f>
        <v xml:space="preserve">     3. Services (3.1 to 3.10 equals 3.a to 3.d)</v>
      </c>
      <c r="D250">
        <v>0</v>
      </c>
      <c r="E250">
        <v>0</v>
      </c>
    </row>
    <row r="251" spans="1:5" x14ac:dyDescent="0.25">
      <c r="A251" t="s">
        <v>1979</v>
      </c>
      <c r="B251" t="str">
        <f>DNBS01PART9A!D28</f>
        <v xml:space="preserve">      3.2 Computer Software</v>
      </c>
      <c r="C251" t="str">
        <f>DNBS01PART9A!D26</f>
        <v xml:space="preserve">     3. Services (3.1 to 3.10 equals 3.a to 3.d)</v>
      </c>
      <c r="D251">
        <v>0</v>
      </c>
      <c r="E251">
        <v>0</v>
      </c>
    </row>
    <row r="252" spans="1:5" x14ac:dyDescent="0.25">
      <c r="A252" t="s">
        <v>1979</v>
      </c>
      <c r="B252" t="str">
        <f>DNBS01PART9A!D29</f>
        <v xml:space="preserve">      3.3 Tourism, Hotel and Restaurants</v>
      </c>
      <c r="C252" t="str">
        <f>DNBS01PART9A!D26</f>
        <v xml:space="preserve">     3. Services (3.1 to 3.10 equals 3.a to 3.d)</v>
      </c>
      <c r="D252">
        <v>0</v>
      </c>
      <c r="E252">
        <v>0</v>
      </c>
    </row>
    <row r="253" spans="1:5" x14ac:dyDescent="0.25">
      <c r="A253" t="s">
        <v>1979</v>
      </c>
      <c r="B253" t="str">
        <f>DNBS01PART9A!D30</f>
        <v xml:space="preserve">      3.4 Shipping</v>
      </c>
      <c r="C253" t="str">
        <f>DNBS01PART9A!D26</f>
        <v xml:space="preserve">     3. Services (3.1 to 3.10 equals 3.a to 3.d)</v>
      </c>
      <c r="D253">
        <v>0</v>
      </c>
      <c r="E253">
        <v>0</v>
      </c>
    </row>
    <row r="254" spans="1:5" x14ac:dyDescent="0.25">
      <c r="A254" t="s">
        <v>1979</v>
      </c>
      <c r="B254" t="str">
        <f>DNBS01PART9A!D31</f>
        <v xml:space="preserve">      3.5 Professional Services</v>
      </c>
      <c r="C254" t="str">
        <f>DNBS01PART9A!D26</f>
        <v xml:space="preserve">     3. Services (3.1 to 3.10 equals 3.a to 3.d)</v>
      </c>
      <c r="D254">
        <v>0</v>
      </c>
      <c r="E254">
        <v>0</v>
      </c>
    </row>
    <row r="255" spans="1:5" x14ac:dyDescent="0.25">
      <c r="A255" t="s">
        <v>1979</v>
      </c>
      <c r="B255" t="str">
        <f>DNBS01PART9A!D32</f>
        <v xml:space="preserve">            3.6 Trade</v>
      </c>
      <c r="C255" t="str">
        <f>DNBS01PART9A!D26</f>
        <v xml:space="preserve">     3. Services (3.1 to 3.10 equals 3.a to 3.d)</v>
      </c>
      <c r="D255">
        <v>0</v>
      </c>
      <c r="E255">
        <v>0</v>
      </c>
    </row>
    <row r="256" spans="1:5" x14ac:dyDescent="0.25">
      <c r="A256" t="s">
        <v>1979</v>
      </c>
      <c r="B256" t="str">
        <f>DNBS01PART9A!D35</f>
        <v xml:space="preserve">      3.7 Commercial Real Estate</v>
      </c>
      <c r="C256" t="str">
        <f>DNBS01PART9A!D26</f>
        <v xml:space="preserve">     3. Services (3.1 to 3.10 equals 3.a to 3.d)</v>
      </c>
      <c r="D256">
        <v>0</v>
      </c>
      <c r="E256">
        <v>0</v>
      </c>
    </row>
    <row r="257" spans="1:5" x14ac:dyDescent="0.25">
      <c r="A257" t="s">
        <v>1979</v>
      </c>
      <c r="B257" t="str">
        <f>DNBS01PART9A!D36</f>
        <v xml:space="preserve">      3.8 NBFCs</v>
      </c>
      <c r="C257" t="str">
        <f>DNBS01PART9A!D26</f>
        <v xml:space="preserve">     3. Services (3.1 to 3.10 equals 3.a to 3.d)</v>
      </c>
      <c r="D257">
        <v>0</v>
      </c>
      <c r="E257">
        <v>0</v>
      </c>
    </row>
    <row r="258" spans="1:5" x14ac:dyDescent="0.25">
      <c r="A258" t="s">
        <v>1979</v>
      </c>
      <c r="B258" t="str">
        <f>DNBS01PART9A!D37</f>
        <v>      3.9 Aviation</v>
      </c>
      <c r="C258" t="str">
        <f>DNBS01PART9A!D26</f>
        <v xml:space="preserve">     3. Services (3.1 to 3.10 equals 3.a to 3.d)</v>
      </c>
      <c r="D258">
        <v>0</v>
      </c>
      <c r="E258">
        <v>0</v>
      </c>
    </row>
    <row r="259" spans="1:5" x14ac:dyDescent="0.25">
      <c r="A259" t="s">
        <v>1979</v>
      </c>
      <c r="B259" t="str">
        <f>DNBS01PART9A!D38</f>
        <v>      3.10 Other Services</v>
      </c>
      <c r="C259" t="str">
        <f>DNBS01PART9A!D26</f>
        <v xml:space="preserve">     3. Services (3.1 to 3.10 equals 3.a to 3.d)</v>
      </c>
      <c r="D259">
        <v>0</v>
      </c>
      <c r="E259">
        <v>0</v>
      </c>
    </row>
    <row r="260" spans="1:5" x14ac:dyDescent="0.25">
      <c r="A260" t="s">
        <v>1979</v>
      </c>
      <c r="B260" t="str">
        <f>DNBS01PART9A!D39</f>
        <v xml:space="preserve">               Total 3.a to 3.d</v>
      </c>
      <c r="C260" t="str">
        <f>DNBS01PART9A!D26</f>
        <v xml:space="preserve">     3. Services (3.1 to 3.10 equals 3.a to 3.d)</v>
      </c>
      <c r="D260">
        <v>0</v>
      </c>
      <c r="E260">
        <v>0</v>
      </c>
    </row>
    <row r="261" spans="1:5" x14ac:dyDescent="0.25">
      <c r="A261" t="s">
        <v>1979</v>
      </c>
      <c r="B261" t="str">
        <f>DNBS01PART9A!D33</f>
        <v xml:space="preserve">           3.6.1 Wholesale Trade (other than Food Procurement)</v>
      </c>
      <c r="C261" t="str">
        <f>DNBS01PART9A!D32</f>
        <v xml:space="preserve">            3.6 Trade</v>
      </c>
      <c r="D261">
        <v>0</v>
      </c>
      <c r="E261">
        <v>0</v>
      </c>
    </row>
    <row r="262" spans="1:5" x14ac:dyDescent="0.25">
      <c r="A262" t="s">
        <v>1979</v>
      </c>
      <c r="B262" t="str">
        <f>DNBS01PART9A!D34</f>
        <v xml:space="preserve">           3.6.2 Retail Trade</v>
      </c>
      <c r="C262" t="str">
        <f>DNBS01PART9A!D32</f>
        <v xml:space="preserve">            3.6 Trade</v>
      </c>
      <c r="D262">
        <v>0</v>
      </c>
      <c r="E262">
        <v>0</v>
      </c>
    </row>
    <row r="263" spans="1:5" x14ac:dyDescent="0.25">
      <c r="A263" t="s">
        <v>1979</v>
      </c>
      <c r="B263" t="str">
        <f>DNBS01PART9A!D40</f>
        <v xml:space="preserve">      3.a Micro and Small</v>
      </c>
      <c r="C263" t="str">
        <f>DNBS01PART9A!D39</f>
        <v xml:space="preserve">               Total 3.a to 3.d</v>
      </c>
      <c r="D263">
        <v>0</v>
      </c>
      <c r="E263">
        <v>0</v>
      </c>
    </row>
    <row r="264" spans="1:5" x14ac:dyDescent="0.25">
      <c r="A264" t="s">
        <v>1979</v>
      </c>
      <c r="B264" t="str">
        <f>DNBS01PART9A!D41</f>
        <v xml:space="preserve">      3.b Medium</v>
      </c>
      <c r="C264" t="str">
        <f>DNBS01PART9A!D39</f>
        <v xml:space="preserve">               Total 3.a to 3.d</v>
      </c>
      <c r="D264">
        <v>0</v>
      </c>
      <c r="E264">
        <v>0</v>
      </c>
    </row>
    <row r="265" spans="1:5" x14ac:dyDescent="0.25">
      <c r="A265" t="s">
        <v>1979</v>
      </c>
      <c r="B265" t="str">
        <f>DNBS01PART9A!D42</f>
        <v xml:space="preserve">      3.c Large</v>
      </c>
      <c r="C265" t="str">
        <f>DNBS01PART9A!D39</f>
        <v xml:space="preserve">               Total 3.a to 3.d</v>
      </c>
      <c r="D265">
        <v>0</v>
      </c>
      <c r="E265">
        <v>0</v>
      </c>
    </row>
    <row r="266" spans="1:5" x14ac:dyDescent="0.25">
      <c r="A266" t="s">
        <v>1979</v>
      </c>
      <c r="B266" t="str">
        <f>DNBS01PART9A!D43</f>
        <v xml:space="preserve">      3.d Others, if any, Please specify</v>
      </c>
      <c r="C266" t="str">
        <f>DNBS01PART9A!D39</f>
        <v xml:space="preserve">               Total 3.a to 3.d</v>
      </c>
      <c r="D266">
        <v>0</v>
      </c>
      <c r="E266">
        <v>0</v>
      </c>
    </row>
    <row r="267" spans="1:5" x14ac:dyDescent="0.25">
      <c r="A267" t="s">
        <v>1979</v>
      </c>
      <c r="B267" t="str">
        <f>DNBS01PART9A!D45</f>
        <v xml:space="preserve">      4.1 Housing Loans (incl. priority sector Housing)</v>
      </c>
      <c r="C267" t="str">
        <f>DNBS01PART9A!D44</f>
        <v xml:space="preserve">      4. Retail Loans (4.1 to 4.10)</v>
      </c>
      <c r="D267">
        <v>0</v>
      </c>
      <c r="E267">
        <v>0</v>
      </c>
    </row>
    <row r="268" spans="1:5" x14ac:dyDescent="0.25">
      <c r="A268" t="s">
        <v>1979</v>
      </c>
      <c r="B268" t="str">
        <f>DNBS01PART9A!D46</f>
        <v xml:space="preserve">      4.2 Consumer Durables</v>
      </c>
      <c r="C268" t="str">
        <f>DNBS01PART9A!D44</f>
        <v xml:space="preserve">      4. Retail Loans (4.1 to 4.10)</v>
      </c>
      <c r="D268">
        <v>0</v>
      </c>
      <c r="E268">
        <v>0</v>
      </c>
    </row>
    <row r="269" spans="1:5" x14ac:dyDescent="0.25">
      <c r="A269" t="s">
        <v>1979</v>
      </c>
      <c r="B269" t="str">
        <f>DNBS01PART9A!D47</f>
        <v xml:space="preserve">      4.3 Credit Card Receivables</v>
      </c>
      <c r="C269" t="str">
        <f>DNBS01PART9A!D44</f>
        <v xml:space="preserve">      4. Retail Loans (4.1 to 4.10)</v>
      </c>
      <c r="D269">
        <v>0</v>
      </c>
      <c r="E269">
        <v>0</v>
      </c>
    </row>
    <row r="270" spans="1:5" x14ac:dyDescent="0.25">
      <c r="A270" t="s">
        <v>1979</v>
      </c>
      <c r="B270" t="str">
        <f>DNBS01PART9A!D48</f>
        <v xml:space="preserve">      4.4 Vehicle/Auto Loans</v>
      </c>
      <c r="C270" t="str">
        <f>DNBS01PART9A!D44</f>
        <v xml:space="preserve">      4. Retail Loans (4.1 to 4.10)</v>
      </c>
      <c r="D270">
        <v>0</v>
      </c>
      <c r="E270">
        <v>0</v>
      </c>
    </row>
    <row r="271" spans="1:5" x14ac:dyDescent="0.25">
      <c r="A271" t="s">
        <v>1979</v>
      </c>
      <c r="B271" t="str">
        <f>DNBS01PART9A!D49</f>
        <v xml:space="preserve">      4.5 Education Loans</v>
      </c>
      <c r="C271" t="str">
        <f>DNBS01PART9A!D44</f>
        <v xml:space="preserve">      4. Retail Loans (4.1 to 4.10)</v>
      </c>
      <c r="D271">
        <v>0</v>
      </c>
      <c r="E271">
        <v>0</v>
      </c>
    </row>
    <row r="272" spans="1:5" x14ac:dyDescent="0.25">
      <c r="A272" t="s">
        <v>1979</v>
      </c>
      <c r="B272" t="str">
        <f>DNBS01PART9A!D50</f>
        <v xml:space="preserve">      4.6 Advances against Fixed Deposits (incl. FCNR(B), etc.)</v>
      </c>
      <c r="C272" t="str">
        <f>DNBS01PART9A!D44</f>
        <v xml:space="preserve">      4. Retail Loans (4.1 to 4.10)</v>
      </c>
      <c r="D272">
        <v>0</v>
      </c>
      <c r="E272">
        <v>0</v>
      </c>
    </row>
    <row r="273" spans="1:5" x14ac:dyDescent="0.25">
      <c r="A273" t="s">
        <v>1979</v>
      </c>
      <c r="B273" t="str">
        <f>DNBS01PART9A!D51</f>
        <v xml:space="preserve">      4.7 Advances to Individuals against Shares, Bonds</v>
      </c>
      <c r="C273" t="str">
        <f>DNBS01PART9A!D44</f>
        <v xml:space="preserve">      4. Retail Loans (4.1 to 4.10)</v>
      </c>
      <c r="D273">
        <v>0</v>
      </c>
      <c r="E273">
        <v>0</v>
      </c>
    </row>
    <row r="274" spans="1:5" x14ac:dyDescent="0.25">
      <c r="A274" t="s">
        <v>1979</v>
      </c>
      <c r="B274" t="str">
        <f>DNBS01PART9A!D52</f>
        <v>4.8 Advances to Individuals against Gold</v>
      </c>
      <c r="C274" t="str">
        <f>DNBS01PART9A!D44</f>
        <v xml:space="preserve">      4. Retail Loans (4.1 to 4.10)</v>
      </c>
      <c r="D274">
        <v>0</v>
      </c>
      <c r="E274">
        <v>0</v>
      </c>
    </row>
    <row r="275" spans="1:5" x14ac:dyDescent="0.25">
      <c r="A275" t="s">
        <v>1979</v>
      </c>
      <c r="B275" t="str">
        <f>DNBS01PART9A!D53</f>
        <v>4.9 Micro finance loan/SHG Loan</v>
      </c>
      <c r="C275" t="str">
        <f>DNBS01PART9A!D44</f>
        <v xml:space="preserve">      4. Retail Loans (4.1 to 4.10)</v>
      </c>
      <c r="D275">
        <v>0</v>
      </c>
      <c r="E275">
        <v>0</v>
      </c>
    </row>
    <row r="276" spans="1:5" x14ac:dyDescent="0.25">
      <c r="A276" t="s">
        <v>1979</v>
      </c>
      <c r="B276" t="str">
        <f>DNBS01PART9A!D54</f>
        <v>4.10 Other Retail loans , if any, Please specify</v>
      </c>
      <c r="C276" t="str">
        <f>DNBS01PART9A!D44</f>
        <v xml:space="preserve">      4. Retail Loans (4.1 to 4.10)</v>
      </c>
      <c r="D276">
        <v>0</v>
      </c>
      <c r="E276">
        <v>0</v>
      </c>
    </row>
    <row r="277" spans="1:5" x14ac:dyDescent="0.25">
      <c r="A277" t="s">
        <v>1980</v>
      </c>
      <c r="B277" t="str">
        <f>DNBS01PART9B!D16</f>
        <v xml:space="preserve">   I. Total Industries credit</v>
      </c>
      <c r="C277" t="str">
        <f>DNBS01PART9B!D15</f>
        <v>Domestic Operations</v>
      </c>
      <c r="D277">
        <v>0</v>
      </c>
      <c r="E277">
        <v>0</v>
      </c>
    </row>
    <row r="278" spans="1:5" x14ac:dyDescent="0.25">
      <c r="A278" t="s">
        <v>1980</v>
      </c>
      <c r="B278" t="str">
        <f>DNBS01PART9B!D17</f>
        <v>a. Mining &amp; Quarrying (incl. Coal)</v>
      </c>
      <c r="C278" t="str">
        <f>DNBS01PART9B!D16</f>
        <v xml:space="preserve">   I. Total Industries credit</v>
      </c>
      <c r="D278">
        <v>0</v>
      </c>
      <c r="E278">
        <v>0</v>
      </c>
    </row>
    <row r="279" spans="1:5" x14ac:dyDescent="0.25">
      <c r="A279" t="s">
        <v>1980</v>
      </c>
      <c r="B279" t="str">
        <f>DNBS01PART9B!D18</f>
        <v>b. Food Processing</v>
      </c>
      <c r="C279" t="str">
        <f>DNBS01PART9B!D16</f>
        <v xml:space="preserve">   I. Total Industries credit</v>
      </c>
      <c r="D279">
        <v>0</v>
      </c>
      <c r="E279">
        <v>0</v>
      </c>
    </row>
    <row r="280" spans="1:5" x14ac:dyDescent="0.25">
      <c r="A280" t="s">
        <v>1980</v>
      </c>
      <c r="B280" t="str">
        <f>DNBS01PART9B!D19</f>
        <v>c. Beverage &amp; Tobacco</v>
      </c>
      <c r="C280" t="str">
        <f>DNBS01PART9B!D16</f>
        <v xml:space="preserve">   I. Total Industries credit</v>
      </c>
      <c r="D280">
        <v>0</v>
      </c>
      <c r="E280">
        <v>0</v>
      </c>
    </row>
    <row r="281" spans="1:5" x14ac:dyDescent="0.25">
      <c r="A281" t="s">
        <v>1980</v>
      </c>
      <c r="B281" t="str">
        <f>DNBS01PART9B!D20</f>
        <v>d. Textiles</v>
      </c>
      <c r="C281" t="str">
        <f>DNBS01PART9B!D16</f>
        <v xml:space="preserve">   I. Total Industries credit</v>
      </c>
      <c r="D281">
        <v>0</v>
      </c>
      <c r="E281">
        <v>0</v>
      </c>
    </row>
    <row r="282" spans="1:5" x14ac:dyDescent="0.25">
      <c r="A282" t="s">
        <v>1980</v>
      </c>
      <c r="B282" t="str">
        <f>DNBS01PART9B!D21</f>
        <v>e. Leather &amp; Leather Products</v>
      </c>
      <c r="C282" t="str">
        <f>DNBS01PART9B!D16</f>
        <v xml:space="preserve">   I. Total Industries credit</v>
      </c>
      <c r="D282">
        <v>0</v>
      </c>
      <c r="E282">
        <v>0</v>
      </c>
    </row>
    <row r="283" spans="1:5" x14ac:dyDescent="0.25">
      <c r="A283" t="s">
        <v>1980</v>
      </c>
      <c r="B283" t="str">
        <f>DNBS01PART9B!D22</f>
        <v>f. Wood &amp; Wood Products</v>
      </c>
      <c r="C283" t="str">
        <f>DNBS01PART9B!D16</f>
        <v xml:space="preserve">   I. Total Industries credit</v>
      </c>
      <c r="D283">
        <v>0</v>
      </c>
      <c r="E283">
        <v>0</v>
      </c>
    </row>
    <row r="284" spans="1:5" x14ac:dyDescent="0.25">
      <c r="A284" t="s">
        <v>1980</v>
      </c>
      <c r="B284" t="str">
        <f>DNBS01PART9B!D23</f>
        <v>g. Paper &amp; Paper Products</v>
      </c>
      <c r="C284" t="str">
        <f>DNBS01PART9B!D16</f>
        <v xml:space="preserve">   I. Total Industries credit</v>
      </c>
      <c r="D284">
        <v>0</v>
      </c>
      <c r="E284">
        <v>0</v>
      </c>
    </row>
    <row r="285" spans="1:5" x14ac:dyDescent="0.25">
      <c r="A285" t="s">
        <v>1980</v>
      </c>
      <c r="B285" t="str">
        <f>DNBS01PART9B!D24</f>
        <v>h. Petroleum, Coal Products &amp; Nuclear Fuels</v>
      </c>
      <c r="C285" t="str">
        <f>DNBS01PART9B!D16</f>
        <v xml:space="preserve">   I. Total Industries credit</v>
      </c>
      <c r="D285">
        <v>0</v>
      </c>
      <c r="E285">
        <v>0</v>
      </c>
    </row>
    <row r="286" spans="1:5" x14ac:dyDescent="0.25">
      <c r="A286" t="s">
        <v>1980</v>
      </c>
      <c r="B286" t="str">
        <f>DNBS01PART9B!D25</f>
        <v>i. Chemicals &amp; Chemical Products</v>
      </c>
      <c r="C286" t="str">
        <f>DNBS01PART9B!D16</f>
        <v xml:space="preserve">   I. Total Industries credit</v>
      </c>
      <c r="D286">
        <v>0</v>
      </c>
      <c r="E286">
        <v>0</v>
      </c>
    </row>
    <row r="287" spans="1:5" x14ac:dyDescent="0.25">
      <c r="A287" t="s">
        <v>1980</v>
      </c>
      <c r="B287" t="str">
        <f>DNBS01PART9B!D26</f>
        <v>j. Rubber, Plastic &amp; their Products</v>
      </c>
      <c r="C287" t="str">
        <f>DNBS01PART9B!D16</f>
        <v xml:space="preserve">   I. Total Industries credit</v>
      </c>
      <c r="D287">
        <v>0</v>
      </c>
      <c r="E287">
        <v>0</v>
      </c>
    </row>
    <row r="288" spans="1:5" x14ac:dyDescent="0.25">
      <c r="A288" t="s">
        <v>1980</v>
      </c>
      <c r="B288" t="str">
        <f>DNBS01PART9B!D27</f>
        <v>k. Glass &amp; Glassware</v>
      </c>
      <c r="C288" t="str">
        <f>DNBS01PART9B!D16</f>
        <v xml:space="preserve">   I. Total Industries credit</v>
      </c>
      <c r="D288">
        <v>0</v>
      </c>
      <c r="E288">
        <v>0</v>
      </c>
    </row>
    <row r="289" spans="1:5" x14ac:dyDescent="0.25">
      <c r="A289" t="s">
        <v>1980</v>
      </c>
      <c r="B289" t="str">
        <f>DNBS01PART9B!D28</f>
        <v>l. Cement &amp; Cement Products</v>
      </c>
      <c r="C289" t="str">
        <f>DNBS01PART9B!D16</f>
        <v xml:space="preserve">   I. Total Industries credit</v>
      </c>
      <c r="D289">
        <v>0</v>
      </c>
      <c r="E289">
        <v>0</v>
      </c>
    </row>
    <row r="290" spans="1:5" x14ac:dyDescent="0.25">
      <c r="A290" t="s">
        <v>1980</v>
      </c>
      <c r="B290" t="str">
        <f>DNBS01PART9B!D29</f>
        <v>m. Basic Metal &amp; Metal Product</v>
      </c>
      <c r="C290" t="str">
        <f>DNBS01PART9B!D16</f>
        <v xml:space="preserve">   I. Total Industries credit</v>
      </c>
      <c r="D290">
        <v>0</v>
      </c>
      <c r="E290">
        <v>0</v>
      </c>
    </row>
    <row r="291" spans="1:5" x14ac:dyDescent="0.25">
      <c r="A291" t="s">
        <v>1980</v>
      </c>
      <c r="B291" t="str">
        <f>DNBS01PART9B!D30</f>
        <v>n. All Engineering</v>
      </c>
      <c r="C291" t="str">
        <f>DNBS01PART9B!D16</f>
        <v xml:space="preserve">   I. Total Industries credit</v>
      </c>
      <c r="D291">
        <v>0</v>
      </c>
      <c r="E291">
        <v>0</v>
      </c>
    </row>
    <row r="292" spans="1:5" x14ac:dyDescent="0.25">
      <c r="A292" t="s">
        <v>1980</v>
      </c>
      <c r="B292" t="str">
        <f>DNBS01PART9B!D31</f>
        <v>o. Vehicles, Vehicle Parts &amp; Transport Equipment</v>
      </c>
      <c r="C292" t="str">
        <f>DNBS01PART9B!D16</f>
        <v xml:space="preserve">   I. Total Industries credit</v>
      </c>
      <c r="D292">
        <v>0</v>
      </c>
      <c r="E292">
        <v>0</v>
      </c>
    </row>
    <row r="293" spans="1:5" x14ac:dyDescent="0.25">
      <c r="A293" t="s">
        <v>1980</v>
      </c>
      <c r="B293" t="str">
        <f>DNBS01PART9B!D32</f>
        <v>p. Gems &amp; Jewellery</v>
      </c>
      <c r="C293" t="str">
        <f>DNBS01PART9B!D16</f>
        <v xml:space="preserve">   I. Total Industries credit</v>
      </c>
      <c r="D293">
        <v>0</v>
      </c>
      <c r="E293">
        <v>0</v>
      </c>
    </row>
    <row r="294" spans="1:5" x14ac:dyDescent="0.25">
      <c r="A294" t="s">
        <v>1980</v>
      </c>
      <c r="B294" t="str">
        <f>DNBS01PART9B!D33</f>
        <v>q. Construction</v>
      </c>
      <c r="C294" t="str">
        <f>DNBS01PART9B!D16</f>
        <v xml:space="preserve">   I. Total Industries credit</v>
      </c>
      <c r="D294">
        <v>0</v>
      </c>
      <c r="E294">
        <v>0</v>
      </c>
    </row>
    <row r="295" spans="1:5" x14ac:dyDescent="0.25">
      <c r="A295" t="s">
        <v>1980</v>
      </c>
      <c r="B295" t="str">
        <f>DNBS01PART9B!D34</f>
        <v xml:space="preserve">       r. Infrastructure</v>
      </c>
      <c r="C295" t="str">
        <f>DNBS01PART9B!D16</f>
        <v xml:space="preserve">   I. Total Industries credit</v>
      </c>
      <c r="D295">
        <v>0</v>
      </c>
      <c r="E295">
        <v>0</v>
      </c>
    </row>
    <row r="296" spans="1:5" x14ac:dyDescent="0.25">
      <c r="A296" t="s">
        <v>1980</v>
      </c>
      <c r="B296" t="str">
        <f>DNBS01PART9B!D46</f>
        <v>s. Other Industries</v>
      </c>
      <c r="C296" t="str">
        <f>DNBS01PART9B!D16</f>
        <v xml:space="preserve">   I. Total Industries credit</v>
      </c>
      <c r="D296">
        <v>0</v>
      </c>
      <c r="E296">
        <v>0</v>
      </c>
    </row>
    <row r="297" spans="1:5" x14ac:dyDescent="0.25">
      <c r="A297" t="s">
        <v>1980</v>
      </c>
      <c r="B297" t="str">
        <f>DNBS01PART9B!D35</f>
        <v xml:space="preserve">      r.1 Power</v>
      </c>
      <c r="C297" t="str">
        <f>DNBS01PART9B!D34</f>
        <v xml:space="preserve">       r. Infrastructure</v>
      </c>
      <c r="D297">
        <v>0</v>
      </c>
      <c r="E297">
        <v>0</v>
      </c>
    </row>
    <row r="298" spans="1:5" x14ac:dyDescent="0.25">
      <c r="A298" t="s">
        <v>1980</v>
      </c>
      <c r="B298" t="str">
        <f>DNBS01PART9B!D36</f>
        <v xml:space="preserve">      r.2 Telecommunications</v>
      </c>
      <c r="C298" t="str">
        <f>DNBS01PART9B!D34</f>
        <v xml:space="preserve">       r. Infrastructure</v>
      </c>
      <c r="D298">
        <v>0</v>
      </c>
      <c r="E298">
        <v>0</v>
      </c>
    </row>
    <row r="299" spans="1:5" x14ac:dyDescent="0.25">
      <c r="A299" t="s">
        <v>1980</v>
      </c>
      <c r="B299" t="str">
        <f>DNBS01PART9B!D37</f>
        <v xml:space="preserve">      r.3 Roads </v>
      </c>
      <c r="C299" t="str">
        <f>DNBS01PART9B!D34</f>
        <v xml:space="preserve">       r. Infrastructure</v>
      </c>
      <c r="D299">
        <v>0</v>
      </c>
      <c r="E299">
        <v>0</v>
      </c>
    </row>
    <row r="300" spans="1:5" x14ac:dyDescent="0.25">
      <c r="A300" t="s">
        <v>1980</v>
      </c>
      <c r="B300" t="str">
        <f>DNBS01PART9B!D38</f>
        <v xml:space="preserve">      r.4 Airports</v>
      </c>
      <c r="C300" t="str">
        <f>DNBS01PART9B!D34</f>
        <v xml:space="preserve">       r. Infrastructure</v>
      </c>
      <c r="D300">
        <v>0</v>
      </c>
      <c r="E300">
        <v>0</v>
      </c>
    </row>
    <row r="301" spans="1:5" x14ac:dyDescent="0.25">
      <c r="A301" t="s">
        <v>1980</v>
      </c>
      <c r="B301" t="str">
        <f>DNBS01PART9B!D39</f>
        <v xml:space="preserve">      r.5 Solid Waste Management</v>
      </c>
      <c r="C301" t="str">
        <f>DNBS01PART9B!D34</f>
        <v xml:space="preserve">       r. Infrastructure</v>
      </c>
      <c r="D301">
        <v>0</v>
      </c>
      <c r="E301">
        <v>0</v>
      </c>
    </row>
    <row r="302" spans="1:5" x14ac:dyDescent="0.25">
      <c r="A302" t="s">
        <v>1980</v>
      </c>
      <c r="B302" t="str">
        <f>DNBS01PART9B!D40</f>
        <v xml:space="preserve">      r.6 Water Treatment Plants</v>
      </c>
      <c r="C302" t="str">
        <f>DNBS01PART9B!D34</f>
        <v xml:space="preserve">       r. Infrastructure</v>
      </c>
      <c r="D302">
        <v>0</v>
      </c>
      <c r="E302">
        <v>0</v>
      </c>
    </row>
    <row r="303" spans="1:5" x14ac:dyDescent="0.25">
      <c r="A303" t="s">
        <v>1980</v>
      </c>
      <c r="B303" t="str">
        <f>DNBS01PART9B!D41</f>
        <v xml:space="preserve">      r.7 Electricity Generation </v>
      </c>
      <c r="C303" t="str">
        <f>DNBS01PART9B!D34</f>
        <v xml:space="preserve">       r. Infrastructure</v>
      </c>
      <c r="D303">
        <v>0</v>
      </c>
      <c r="E303">
        <v>0</v>
      </c>
    </row>
    <row r="304" spans="1:5" x14ac:dyDescent="0.25">
      <c r="A304" t="s">
        <v>1980</v>
      </c>
      <c r="B304" t="str">
        <f>DNBS01PART9B!D42</f>
        <v xml:space="preserve">      r.8 Electricity Transmission</v>
      </c>
      <c r="C304" t="str">
        <f>DNBS01PART9B!D34</f>
        <v xml:space="preserve">       r. Infrastructure</v>
      </c>
      <c r="D304">
        <v>0</v>
      </c>
      <c r="E304">
        <v>0</v>
      </c>
    </row>
    <row r="305" spans="1:5" x14ac:dyDescent="0.25">
      <c r="A305" t="s">
        <v>1980</v>
      </c>
      <c r="B305" t="str">
        <f>DNBS01PART9B!D43</f>
        <v xml:space="preserve">      r.9 Electricity Distribution</v>
      </c>
      <c r="C305" t="str">
        <f>DNBS01PART9B!D34</f>
        <v xml:space="preserve">       r. Infrastructure</v>
      </c>
      <c r="D305">
        <v>0</v>
      </c>
      <c r="E305">
        <v>0</v>
      </c>
    </row>
    <row r="306" spans="1:5" x14ac:dyDescent="0.25">
      <c r="A306" t="s">
        <v>1980</v>
      </c>
      <c r="B306" t="str">
        <f>DNBS01PART9B!D44</f>
        <v xml:space="preserve">      r.10 Solar Renewal Energy</v>
      </c>
      <c r="C306" t="str">
        <f>DNBS01PART9B!D34</f>
        <v xml:space="preserve">       r. Infrastructure</v>
      </c>
      <c r="D306">
        <v>0</v>
      </c>
      <c r="E306">
        <v>0</v>
      </c>
    </row>
    <row r="307" spans="1:5" x14ac:dyDescent="0.25">
      <c r="A307" t="s">
        <v>1980</v>
      </c>
      <c r="B307" t="str">
        <f>DNBS01PART9B!D45</f>
        <v xml:space="preserve">      r.11 Other Infrastructure</v>
      </c>
      <c r="C307" t="str">
        <f>DNBS01PART9B!D34</f>
        <v xml:space="preserve">       r. Infrastructure</v>
      </c>
      <c r="D307">
        <v>0</v>
      </c>
      <c r="E307">
        <v>0</v>
      </c>
    </row>
    <row r="308" spans="1:5" x14ac:dyDescent="0.25">
      <c r="A308" t="s">
        <v>1981</v>
      </c>
      <c r="B308" t="str">
        <f>DNBS01PART9C!D17</f>
        <v>(i) Standard assets</v>
      </c>
      <c r="C308" t="str">
        <f>DNBS01PART9C!D16</f>
        <v>1. Aggregate of credit exposures categorised into:</v>
      </c>
      <c r="D308">
        <v>0</v>
      </c>
      <c r="E308">
        <v>0</v>
      </c>
    </row>
    <row r="309" spans="1:5" x14ac:dyDescent="0.25">
      <c r="A309" t="s">
        <v>1981</v>
      </c>
      <c r="B309" t="str">
        <f>DNBS01PART9C!D18</f>
        <v>(ii) Sub-standard assets</v>
      </c>
      <c r="C309" t="str">
        <f>DNBS01PART9C!D16</f>
        <v>1. Aggregate of credit exposures categorised into:</v>
      </c>
      <c r="D309">
        <v>0</v>
      </c>
      <c r="E309">
        <v>0</v>
      </c>
    </row>
    <row r="310" spans="1:5" x14ac:dyDescent="0.25">
      <c r="A310" t="s">
        <v>1981</v>
      </c>
      <c r="B310" t="str">
        <f>DNBS01PART9C!D19</f>
        <v>(iii) Doubtful assets</v>
      </c>
      <c r="C310" t="str">
        <f>DNBS01PART9C!D16</f>
        <v>1. Aggregate of credit exposures categorised into:</v>
      </c>
      <c r="D310">
        <v>0</v>
      </c>
      <c r="E310">
        <v>0</v>
      </c>
    </row>
    <row r="311" spans="1:5" x14ac:dyDescent="0.25">
      <c r="A311" t="s">
        <v>1981</v>
      </c>
      <c r="B311" t="str">
        <f>DNBS01PART9C!D20</f>
        <v xml:space="preserve">(iv) Loss assets                       </v>
      </c>
      <c r="C311" t="str">
        <f>DNBS01PART9C!D16</f>
        <v>1. Aggregate of credit exposures categorised into:</v>
      </c>
      <c r="D311">
        <v>0</v>
      </c>
      <c r="E311">
        <v>0</v>
      </c>
    </row>
    <row r="312" spans="1:5" x14ac:dyDescent="0.25">
      <c r="A312" t="s">
        <v>1982</v>
      </c>
      <c r="B312" t="str">
        <f>DNBS01PART9E!D16</f>
        <v>Number of borrowers</v>
      </c>
      <c r="C312" t="str">
        <f>DNBS01PART9E!D15</f>
        <v>Standard Advances</v>
      </c>
      <c r="D312">
        <v>0</v>
      </c>
      <c r="E312">
        <v>0</v>
      </c>
    </row>
    <row r="313" spans="1:5" x14ac:dyDescent="0.25">
      <c r="A313" t="s">
        <v>1982</v>
      </c>
      <c r="B313" t="str">
        <f>DNBS01PART9E!D17</f>
        <v>Amount</v>
      </c>
      <c r="C313" t="str">
        <f>DNBS01PART9E!D15</f>
        <v>Standard Advances</v>
      </c>
      <c r="D313">
        <v>0</v>
      </c>
      <c r="E313">
        <v>0</v>
      </c>
    </row>
    <row r="314" spans="1:5" x14ac:dyDescent="0.25">
      <c r="A314" t="s">
        <v>1982</v>
      </c>
      <c r="B314" t="str">
        <f>DNBS01PART9E!D19</f>
        <v>Number of borrowers</v>
      </c>
      <c r="C314" t="str">
        <f>DNBS01PART9E!D18</f>
        <v>Sub-standard Advances</v>
      </c>
      <c r="D314">
        <v>0</v>
      </c>
      <c r="E314">
        <v>0</v>
      </c>
    </row>
    <row r="315" spans="1:5" x14ac:dyDescent="0.25">
      <c r="A315" t="s">
        <v>1982</v>
      </c>
      <c r="B315" t="str">
        <f>DNBS01PART9E!D20</f>
        <v>Amount</v>
      </c>
      <c r="C315" t="str">
        <f>DNBS01PART9E!D18</f>
        <v>Sub-standard Advances</v>
      </c>
      <c r="D315">
        <v>0</v>
      </c>
      <c r="E315">
        <v>0</v>
      </c>
    </row>
    <row r="316" spans="1:5" x14ac:dyDescent="0.25">
      <c r="A316" t="s">
        <v>1982</v>
      </c>
      <c r="B316" t="str">
        <f>DNBS01PART9E!D22</f>
        <v>Number of borrowers</v>
      </c>
      <c r="C316" t="str">
        <f>DNBS01PART9E!D21</f>
        <v>Doubtful Advances</v>
      </c>
      <c r="D316">
        <v>0</v>
      </c>
      <c r="E316">
        <v>0</v>
      </c>
    </row>
    <row r="317" spans="1:5" x14ac:dyDescent="0.25">
      <c r="A317" t="s">
        <v>1982</v>
      </c>
      <c r="B317" t="str">
        <f>DNBS01PART9E!D23</f>
        <v>Amount</v>
      </c>
      <c r="C317" t="str">
        <f>DNBS01PART9E!D21</f>
        <v>Doubtful Advances</v>
      </c>
      <c r="D317">
        <v>0</v>
      </c>
      <c r="E317">
        <v>0</v>
      </c>
    </row>
    <row r="318" spans="1:5" x14ac:dyDescent="0.25">
      <c r="A318" t="s">
        <v>1982</v>
      </c>
      <c r="B318" t="str">
        <f>DNBS01PART9E!D25</f>
        <v>Number of borrowers</v>
      </c>
      <c r="C318" t="str">
        <f>DNBS01PART9E!D24</f>
        <v>Loss Advances</v>
      </c>
      <c r="D318">
        <v>0</v>
      </c>
      <c r="E318">
        <v>0</v>
      </c>
    </row>
    <row r="319" spans="1:5" x14ac:dyDescent="0.25">
      <c r="A319" t="s">
        <v>1982</v>
      </c>
      <c r="B319" t="str">
        <f>DNBS01PART9E!D26</f>
        <v>Amount</v>
      </c>
      <c r="C319" t="str">
        <f>DNBS01PART9E!D24</f>
        <v>Loss Advances</v>
      </c>
      <c r="D319">
        <v>0</v>
      </c>
      <c r="E319">
        <v>0</v>
      </c>
    </row>
    <row r="320" spans="1:5" x14ac:dyDescent="0.25">
      <c r="A320" t="s">
        <v>1982</v>
      </c>
      <c r="B320" t="str">
        <f>DNBS01PART9E!D28</f>
        <v>Number of borrowers</v>
      </c>
      <c r="C320" t="str">
        <f>DNBS01PART9E!D27</f>
        <v>Total</v>
      </c>
      <c r="D320">
        <v>0</v>
      </c>
      <c r="E320">
        <v>0</v>
      </c>
    </row>
    <row r="321" spans="1:5" x14ac:dyDescent="0.25">
      <c r="A321" t="s">
        <v>1982</v>
      </c>
      <c r="B321" t="str">
        <f>DNBS01PART9E!D29</f>
        <v>Amount</v>
      </c>
      <c r="C321" t="str">
        <f>DNBS01PART9E!D27</f>
        <v>Total</v>
      </c>
      <c r="D321">
        <v>0</v>
      </c>
      <c r="E321">
        <v>0</v>
      </c>
    </row>
    <row r="322" spans="1:5" x14ac:dyDescent="0.25">
      <c r="A322" t="s">
        <v>1982</v>
      </c>
      <c r="B322" t="str">
        <f>DNBS01PART9E!D49</f>
        <v xml:space="preserve">     C1. Movement of Restructed Std Adv to Normal Std Adv
</v>
      </c>
      <c r="C322" t="str">
        <f>DNBS01PART9E!D48</f>
        <v>C. Reductions in Restructed Std Adv during the FY/Period</v>
      </c>
      <c r="D322">
        <v>0</v>
      </c>
      <c r="E322">
        <v>0</v>
      </c>
    </row>
    <row r="323" spans="1:5" x14ac:dyDescent="0.25">
      <c r="A323" t="s">
        <v>1982</v>
      </c>
      <c r="B323" t="str">
        <f>DNBS01PART9E!D50</f>
        <v xml:space="preserve">     C2. Slipped to NPAs
</v>
      </c>
      <c r="C323" t="str">
        <f>DNBS01PART9E!D48</f>
        <v>C. Reductions in Restructed Std Adv during the FY/Period</v>
      </c>
      <c r="D323">
        <v>0</v>
      </c>
      <c r="E323">
        <v>0</v>
      </c>
    </row>
    <row r="324" spans="1:5" x14ac:dyDescent="0.25">
      <c r="A324" t="s">
        <v>1982</v>
      </c>
      <c r="B324" t="str">
        <f>DNBS01PART9E!D51</f>
        <v xml:space="preserve">     C3. Recovery
</v>
      </c>
      <c r="C324" t="str">
        <f>DNBS01PART9E!D48</f>
        <v>C. Reductions in Restructed Std Adv during the FY/Period</v>
      </c>
      <c r="D324">
        <v>0</v>
      </c>
      <c r="E324">
        <v>0</v>
      </c>
    </row>
    <row r="325" spans="1:5" x14ac:dyDescent="0.25">
      <c r="A325" t="s">
        <v>1982</v>
      </c>
      <c r="B325" t="str">
        <f>DNBS01PART9E!D52</f>
        <v xml:space="preserve">     C4. Sold to ARCs/Others
</v>
      </c>
      <c r="C325" t="str">
        <f>DNBS01PART9E!D48</f>
        <v>C. Reductions in Restructed Std Adv during the FY/Period</v>
      </c>
      <c r="D325">
        <v>0</v>
      </c>
      <c r="E325">
        <v>0</v>
      </c>
    </row>
    <row r="326" spans="1:5" x14ac:dyDescent="0.25">
      <c r="A326" t="s">
        <v>1982</v>
      </c>
      <c r="B326" t="str">
        <f>DNBS01PART9E!D53</f>
        <v xml:space="preserve">     C5. Write-offs</v>
      </c>
      <c r="C326" t="str">
        <f>DNBS01PART9E!D48</f>
        <v>C. Reductions in Restructed Std Adv during the FY/Period</v>
      </c>
      <c r="D326">
        <v>0</v>
      </c>
      <c r="E326">
        <v>0</v>
      </c>
    </row>
    <row r="327" spans="1:5" x14ac:dyDescent="0.25">
      <c r="A327" t="s">
        <v>1982</v>
      </c>
      <c r="B327" t="str">
        <f>DNBS01PART9E!D54</f>
        <v xml:space="preserve">     C6. Others
</v>
      </c>
      <c r="C327" t="str">
        <f>DNBS01PART9E!D48</f>
        <v>C. Reductions in Restructed Std Adv during the FY/Period</v>
      </c>
      <c r="D327">
        <v>0</v>
      </c>
      <c r="E327">
        <v>0</v>
      </c>
    </row>
    <row r="328" spans="1:5" x14ac:dyDescent="0.25">
      <c r="A328" t="s">
        <v>1983</v>
      </c>
      <c r="B328" t="str">
        <f>DNBS01PART10!D17</f>
        <v xml:space="preserve">    ii.a.1 Overdue less than 30 days</v>
      </c>
      <c r="C328" t="str">
        <f>DNBS01PART10!D16</f>
        <v>ii) Overdue [ii.a.1 + ii.a.2 + ii.a.3]</v>
      </c>
      <c r="D328">
        <v>0</v>
      </c>
      <c r="E328">
        <v>0</v>
      </c>
    </row>
    <row r="329" spans="1:5" x14ac:dyDescent="0.25">
      <c r="A329" t="s">
        <v>1983</v>
      </c>
      <c r="B329" t="str">
        <f>DNBS01PART10!D18</f>
        <v xml:space="preserve">    ii.a.2 Overdue for 30 to 60 days</v>
      </c>
      <c r="C329" t="str">
        <f>DNBS01PART10!D16</f>
        <v>ii) Overdue [ii.a.1 + ii.a.2 + ii.a.3]</v>
      </c>
      <c r="D329">
        <v>0</v>
      </c>
      <c r="E329">
        <v>0</v>
      </c>
    </row>
    <row r="330" spans="1:5" x14ac:dyDescent="0.25">
      <c r="A330" t="s">
        <v>1983</v>
      </c>
      <c r="B330" t="str">
        <f>DNBS01PART10!D19</f>
        <v xml:space="preserve">    ii.a.3 Overdue more than 60 days to 90 days</v>
      </c>
      <c r="C330" t="str">
        <f>DNBS01PART10!D16</f>
        <v>ii) Overdue [ii.a.1 + ii.a.2 + ii.a.3]</v>
      </c>
      <c r="D330">
        <v>0</v>
      </c>
      <c r="E330">
        <v>0</v>
      </c>
    </row>
    <row r="331" spans="1:5" x14ac:dyDescent="0.25">
      <c r="A331" t="s">
        <v>1823</v>
      </c>
      <c r="B331" t="str">
        <f>DNBS01PART11!D16</f>
        <v>(a) Bank Borrowings (%)</v>
      </c>
      <c r="C331" t="str">
        <f>DNBS01PART11!D15</f>
        <v>1. Interest Paid (average) on</v>
      </c>
      <c r="D331">
        <v>0</v>
      </c>
      <c r="E331">
        <v>0</v>
      </c>
    </row>
    <row r="332" spans="1:5" x14ac:dyDescent="0.25">
      <c r="A332" t="s">
        <v>1823</v>
      </c>
      <c r="B332" t="str">
        <f>DNBS01PART11!D17</f>
        <v>(b) Non Convertible debentures</v>
      </c>
      <c r="C332" t="str">
        <f>DNBS01PART11!D15</f>
        <v>1. Interest Paid (average) on</v>
      </c>
      <c r="D332">
        <v>0</v>
      </c>
      <c r="E332">
        <v>0</v>
      </c>
    </row>
    <row r="333" spans="1:5" x14ac:dyDescent="0.25">
      <c r="A333" t="s">
        <v>1823</v>
      </c>
      <c r="B333" t="str">
        <f>DNBS01PART11!D18</f>
        <v>(c) Inter coporate deposits</v>
      </c>
      <c r="C333" t="str">
        <f>DNBS01PART11!D15</f>
        <v>1. Interest Paid (average) on</v>
      </c>
      <c r="D333">
        <v>0</v>
      </c>
      <c r="E333">
        <v>0</v>
      </c>
    </row>
    <row r="334" spans="1:5" x14ac:dyDescent="0.25">
      <c r="A334" t="s">
        <v>1823</v>
      </c>
      <c r="B334" t="str">
        <f>DNBS01PART11!D19</f>
        <v>(d) Commercial Paper</v>
      </c>
      <c r="C334" t="str">
        <f>DNBS01PART11!D15</f>
        <v>1. Interest Paid (average) on</v>
      </c>
      <c r="D334">
        <v>0</v>
      </c>
      <c r="E334">
        <v>0</v>
      </c>
    </row>
    <row r="335" spans="1:5" x14ac:dyDescent="0.25">
      <c r="A335" t="s">
        <v>1823</v>
      </c>
      <c r="B335" t="str">
        <f>DNBS01PART11!D20</f>
        <v>(e) Fixed deposits</v>
      </c>
      <c r="C335" t="str">
        <f>DNBS01PART11!D15</f>
        <v>1. Interest Paid (average) on</v>
      </c>
      <c r="D335">
        <v>0</v>
      </c>
      <c r="E335">
        <v>0</v>
      </c>
    </row>
    <row r="336" spans="1:5" x14ac:dyDescent="0.25">
      <c r="A336" t="s">
        <v>1823</v>
      </c>
      <c r="B336" t="str">
        <f>DNBS01PART11!D21</f>
        <v>(f) Other Borrowings</v>
      </c>
      <c r="C336" t="str">
        <f>DNBS01PART11!D15</f>
        <v>1. Interest Paid (average) on</v>
      </c>
      <c r="D336">
        <v>0</v>
      </c>
      <c r="E336">
        <v>0</v>
      </c>
    </row>
    <row r="337" spans="1:5" x14ac:dyDescent="0.25">
      <c r="A337" t="s">
        <v>1823</v>
      </c>
      <c r="B337" t="str">
        <f>DNBS01PART11!D23</f>
        <v>(a) Vehicle finance</v>
      </c>
      <c r="C337" t="str">
        <f>DNBS01PART11!D22</f>
        <v>2. Interest earned (average) on</v>
      </c>
      <c r="D337">
        <v>0</v>
      </c>
      <c r="E337">
        <v>0</v>
      </c>
    </row>
    <row r="338" spans="1:5" x14ac:dyDescent="0.25">
      <c r="A338" t="s">
        <v>1823</v>
      </c>
      <c r="B338" t="str">
        <f>DNBS01PART11!D24</f>
        <v>(b) Infrastructure loan</v>
      </c>
      <c r="C338" t="str">
        <f>DNBS01PART11!D22</f>
        <v>2. Interest earned (average) on</v>
      </c>
      <c r="D338">
        <v>0</v>
      </c>
      <c r="E338">
        <v>0</v>
      </c>
    </row>
    <row r="339" spans="1:5" x14ac:dyDescent="0.25">
      <c r="A339" t="s">
        <v>1823</v>
      </c>
      <c r="B339" t="str">
        <f>DNBS01PART11!D25</f>
        <v>(c) loan against security of gold</v>
      </c>
      <c r="C339" t="str">
        <f>DNBS01PART11!D22</f>
        <v>2. Interest earned (average) on</v>
      </c>
      <c r="D339">
        <v>0</v>
      </c>
      <c r="E339">
        <v>0</v>
      </c>
    </row>
    <row r="340" spans="1:5" x14ac:dyDescent="0.25">
      <c r="A340" t="s">
        <v>1823</v>
      </c>
      <c r="B340" t="str">
        <f>DNBS01PART11!D26</f>
        <v>(d) Micro finance loans</v>
      </c>
      <c r="C340" t="str">
        <f>DNBS01PART11!D22</f>
        <v>2. Interest earned (average) on</v>
      </c>
      <c r="D340">
        <v>0</v>
      </c>
      <c r="E340">
        <v>0</v>
      </c>
    </row>
    <row r="341" spans="1:5" x14ac:dyDescent="0.25">
      <c r="A341" t="s">
        <v>1823</v>
      </c>
      <c r="B341" t="str">
        <f>DNBS01PART11!D27</f>
        <v>(e) loans against property</v>
      </c>
      <c r="C341" t="str">
        <f>DNBS01PART11!D22</f>
        <v>2. Interest earned (average) on</v>
      </c>
      <c r="D341">
        <v>0</v>
      </c>
      <c r="E341">
        <v>0</v>
      </c>
    </row>
    <row r="342" spans="1:5" x14ac:dyDescent="0.25">
      <c r="A342" t="s">
        <v>1823</v>
      </c>
      <c r="B342" t="str">
        <f>DNBS01PART11!D28</f>
        <v>(f) loans against shares</v>
      </c>
      <c r="C342" t="str">
        <f>DNBS01PART11!D22</f>
        <v>2. Interest earned (average) on</v>
      </c>
      <c r="D342">
        <v>0</v>
      </c>
      <c r="E342">
        <v>0</v>
      </c>
    </row>
    <row r="343" spans="1:5" x14ac:dyDescent="0.25">
      <c r="A343" t="s">
        <v>1823</v>
      </c>
      <c r="B343" t="str">
        <f>DNBS01PART11!D29</f>
        <v>(g) lease assets</v>
      </c>
      <c r="C343" t="str">
        <f>DNBS01PART11!D22</f>
        <v>2. Interest earned (average) on</v>
      </c>
      <c r="D343">
        <v>0</v>
      </c>
      <c r="E343">
        <v>0</v>
      </c>
    </row>
    <row r="344" spans="1:5" x14ac:dyDescent="0.25">
      <c r="A344" t="s">
        <v>1823</v>
      </c>
      <c r="B344" t="str">
        <f>DNBS01PART11!D30</f>
        <v>(h) Other loans &amp; advances</v>
      </c>
      <c r="C344" t="str">
        <f>DNBS01PART11!D22</f>
        <v>2. Interest earned (average) on</v>
      </c>
      <c r="D344">
        <v>0</v>
      </c>
      <c r="E344">
        <v>0</v>
      </c>
    </row>
    <row r="345" spans="1:5" x14ac:dyDescent="0.25">
      <c r="A345" t="s">
        <v>1056</v>
      </c>
      <c r="B345" t="str">
        <f>DNBS01PART12!D16</f>
        <v>To Banks</v>
      </c>
      <c r="C345" t="str">
        <f>DNBS01PART12!D15</f>
        <v>1. Loan Sales during the quarter</v>
      </c>
      <c r="D345">
        <v>0</v>
      </c>
      <c r="E345">
        <v>0</v>
      </c>
    </row>
    <row r="346" spans="1:5" x14ac:dyDescent="0.25">
      <c r="A346" t="s">
        <v>1056</v>
      </c>
      <c r="B346" t="str">
        <f>DNBS01PART12!D17</f>
        <v>To ARCs</v>
      </c>
      <c r="C346" t="str">
        <f>DNBS01PART12!D15</f>
        <v>1. Loan Sales during the quarter</v>
      </c>
      <c r="D346">
        <v>0</v>
      </c>
      <c r="E346">
        <v>0</v>
      </c>
    </row>
    <row r="347" spans="1:5" x14ac:dyDescent="0.25">
      <c r="A347" t="s">
        <v>1056</v>
      </c>
      <c r="B347" t="str">
        <f>DNBS01PART12!D18</f>
        <v>To NBFCs</v>
      </c>
      <c r="C347" t="str">
        <f>DNBS01PART12!D15</f>
        <v>1. Loan Sales during the quarter</v>
      </c>
      <c r="D347">
        <v>0</v>
      </c>
      <c r="E347">
        <v>0</v>
      </c>
    </row>
    <row r="348" spans="1:5" x14ac:dyDescent="0.25">
      <c r="A348" t="s">
        <v>1056</v>
      </c>
      <c r="B348" t="str">
        <f>DNBS01PART12!D19</f>
        <v>To Others</v>
      </c>
      <c r="C348" t="str">
        <f>DNBS01PART12!D15</f>
        <v>1. Loan Sales during the quarter</v>
      </c>
      <c r="D348">
        <v>0</v>
      </c>
      <c r="E348">
        <v>0</v>
      </c>
    </row>
    <row r="349" spans="1:5" x14ac:dyDescent="0.25">
      <c r="A349" t="s">
        <v>1056</v>
      </c>
      <c r="B349" t="str">
        <f>DNBS01PART12!D21</f>
        <v>To Banks</v>
      </c>
      <c r="C349" t="str">
        <f>DNBS01PART12!D20</f>
        <v>2. Loans securitized during the quarter</v>
      </c>
      <c r="D349">
        <v>0</v>
      </c>
      <c r="E349">
        <v>0</v>
      </c>
    </row>
    <row r="350" spans="1:5" x14ac:dyDescent="0.25">
      <c r="A350" t="s">
        <v>1056</v>
      </c>
      <c r="B350" t="str">
        <f>DNBS01PART12!D22</f>
        <v>To ARCs</v>
      </c>
      <c r="C350" t="str">
        <f>DNBS01PART12!D20</f>
        <v>2. Loans securitized during the quarter</v>
      </c>
      <c r="D350">
        <v>0</v>
      </c>
      <c r="E350">
        <v>0</v>
      </c>
    </row>
    <row r="351" spans="1:5" x14ac:dyDescent="0.25">
      <c r="A351" t="s">
        <v>1056</v>
      </c>
      <c r="B351" t="str">
        <f>DNBS01PART12!D23</f>
        <v>To NBFCs</v>
      </c>
      <c r="C351" t="str">
        <f>DNBS01PART12!D20</f>
        <v>2. Loans securitized during the quarter</v>
      </c>
      <c r="D351">
        <v>0</v>
      </c>
      <c r="E351">
        <v>0</v>
      </c>
    </row>
    <row r="352" spans="1:5" x14ac:dyDescent="0.25">
      <c r="A352" t="s">
        <v>1056</v>
      </c>
      <c r="B352" t="str">
        <f>DNBS01PART12!D24</f>
        <v>To Others</v>
      </c>
      <c r="C352" t="str">
        <f>DNBS01PART12!D20</f>
        <v>2. Loans securitized during the quarter</v>
      </c>
      <c r="D352">
        <v>0</v>
      </c>
      <c r="E352">
        <v>0</v>
      </c>
    </row>
    <row r="353" spans="1:5" x14ac:dyDescent="0.25">
      <c r="A353" t="s">
        <v>1680</v>
      </c>
      <c r="B353" t="str">
        <f>DNBS01PART13!D26</f>
        <v>B. Micro Finance Institutions</v>
      </c>
      <c r="C353" t="str">
        <f>DNBS01PART13!D16</f>
        <v>Exposures in Rupee</v>
      </c>
      <c r="D353">
        <v>0</v>
      </c>
      <c r="E353">
        <v>0</v>
      </c>
    </row>
    <row r="354" spans="1:5" x14ac:dyDescent="0.25">
      <c r="A354" t="s">
        <v>1680</v>
      </c>
      <c r="B354" t="str">
        <f>DNBS01PART13!D27</f>
        <v>C. Self Help Groups/ Microfinance loans</v>
      </c>
      <c r="C354" t="str">
        <f>DNBS01PART13!D16</f>
        <v>Exposures in Rupee</v>
      </c>
      <c r="D354">
        <v>0</v>
      </c>
      <c r="E354">
        <v>0</v>
      </c>
    </row>
    <row r="355" spans="1:5" x14ac:dyDescent="0.25">
      <c r="A355" t="s">
        <v>1680</v>
      </c>
      <c r="B355" t="str">
        <f>DNBS01PART13!D17</f>
        <v>A. Micro, Small and Medium Enterprises</v>
      </c>
      <c r="C355" t="str">
        <f>DNBS01PART13!D16</f>
        <v>Exposures in Rupee</v>
      </c>
      <c r="D355">
        <v>0</v>
      </c>
      <c r="E355">
        <v>0</v>
      </c>
    </row>
    <row r="356" spans="1:5" x14ac:dyDescent="0.25">
      <c r="A356" t="s">
        <v>1680</v>
      </c>
      <c r="B356" t="str">
        <f>DNBS01PART13!D18</f>
        <v xml:space="preserve">     A.1 Direct Exposure (addition)</v>
      </c>
      <c r="C356" t="str">
        <f>DNBS01PART13!D17</f>
        <v>A. Micro, Small and Medium Enterprises</v>
      </c>
      <c r="D356">
        <v>0</v>
      </c>
      <c r="E356">
        <v>0</v>
      </c>
    </row>
    <row r="357" spans="1:5" x14ac:dyDescent="0.25">
      <c r="A357" t="s">
        <v>1680</v>
      </c>
      <c r="B357" t="str">
        <f>DNBS01PART13!D22</f>
        <v>A.2 Indirect Exposure (addition)</v>
      </c>
      <c r="C357" t="str">
        <f>DNBS01PART13!D17</f>
        <v>A. Micro, Small and Medium Enterprises</v>
      </c>
      <c r="D357">
        <v>0</v>
      </c>
      <c r="E357">
        <v>0</v>
      </c>
    </row>
    <row r="358" spans="1:5" x14ac:dyDescent="0.25">
      <c r="A358" t="s">
        <v>1680</v>
      </c>
      <c r="B358" t="str">
        <f>DNBS01PART13!D19</f>
        <v xml:space="preserve">   A.1.1 Micro Enterprises</v>
      </c>
      <c r="C358" t="str">
        <f>DNBS01PART13!D18</f>
        <v xml:space="preserve">     A.1 Direct Exposure (addition)</v>
      </c>
      <c r="D358">
        <v>0</v>
      </c>
      <c r="E358">
        <v>0</v>
      </c>
    </row>
    <row r="359" spans="1:5" x14ac:dyDescent="0.25">
      <c r="A359" t="s">
        <v>1680</v>
      </c>
      <c r="B359" t="str">
        <f>DNBS01PART13!D20</f>
        <v xml:space="preserve">   A.1.2 Small Enterprises</v>
      </c>
      <c r="C359" t="str">
        <f>DNBS01PART13!D18</f>
        <v xml:space="preserve">     A.1 Direct Exposure (addition)</v>
      </c>
      <c r="D359">
        <v>0</v>
      </c>
      <c r="E359">
        <v>0</v>
      </c>
    </row>
    <row r="360" spans="1:5" x14ac:dyDescent="0.25">
      <c r="A360" t="s">
        <v>1680</v>
      </c>
      <c r="B360" t="str">
        <f>DNBS01PART13!D21</f>
        <v xml:space="preserve">   A.1.3 Medium Enterprises</v>
      </c>
      <c r="C360" t="str">
        <f>DNBS01PART13!D18</f>
        <v xml:space="preserve">     A.1 Direct Exposure (addition)</v>
      </c>
      <c r="D360">
        <v>0</v>
      </c>
      <c r="E360">
        <v>0</v>
      </c>
    </row>
    <row r="361" spans="1:5" x14ac:dyDescent="0.25">
      <c r="A361" t="s">
        <v>1680</v>
      </c>
      <c r="B361" t="str">
        <f>DNBS01PART13!D23</f>
        <v xml:space="preserve">    A.2.1 Micro Enterprises</v>
      </c>
      <c r="C361" t="str">
        <f>DNBS01PART13!D22</f>
        <v>A.2 Indirect Exposure (addition)</v>
      </c>
      <c r="D361">
        <v>0</v>
      </c>
      <c r="E361">
        <v>0</v>
      </c>
    </row>
    <row r="362" spans="1:5" x14ac:dyDescent="0.25">
      <c r="A362" t="s">
        <v>1680</v>
      </c>
      <c r="B362" t="str">
        <f>DNBS01PART13!D24</f>
        <v xml:space="preserve">    A.2.2 Small Enterprises</v>
      </c>
      <c r="C362" t="str">
        <f>DNBS01PART13!D22</f>
        <v>A.2 Indirect Exposure (addition)</v>
      </c>
      <c r="D362">
        <v>0</v>
      </c>
      <c r="E362">
        <v>0</v>
      </c>
    </row>
    <row r="363" spans="1:5" x14ac:dyDescent="0.25">
      <c r="A363" t="s">
        <v>1680</v>
      </c>
      <c r="B363" t="str">
        <f>DNBS01PART13!D25</f>
        <v xml:space="preserve">    A.2.3 Medium Enterprises</v>
      </c>
      <c r="C363" t="str">
        <f>DNBS01PART13!D22</f>
        <v>A.2 Indirect Exposure (addition)</v>
      </c>
      <c r="D363">
        <v>0</v>
      </c>
      <c r="E363">
        <v>0</v>
      </c>
    </row>
    <row r="364" spans="1:5" x14ac:dyDescent="0.25">
      <c r="A364" t="s">
        <v>1135</v>
      </c>
      <c r="B364" t="str">
        <f>DNBS01PART14!D22</f>
        <v>(i) within 1 year</v>
      </c>
      <c r="C364" t="str">
        <f>DNBS01PART14!D21</f>
        <v xml:space="preserve">5. Of the total Deposits at item 4 above, those  repayable </v>
      </c>
      <c r="D364">
        <v>0</v>
      </c>
      <c r="E364">
        <v>0</v>
      </c>
    </row>
    <row r="365" spans="1:5" x14ac:dyDescent="0.25">
      <c r="A365" t="s">
        <v>1135</v>
      </c>
      <c r="B365" t="str">
        <f>DNBS01PART14!D23</f>
        <v>(ii) after 1 year but up to 2 years</v>
      </c>
      <c r="C365" t="str">
        <f>DNBS01PART14!D21</f>
        <v xml:space="preserve">5. Of the total Deposits at item 4 above, those  repayable </v>
      </c>
      <c r="D365">
        <v>0</v>
      </c>
      <c r="E365">
        <v>0</v>
      </c>
    </row>
    <row r="366" spans="1:5" x14ac:dyDescent="0.25">
      <c r="A366" t="s">
        <v>1135</v>
      </c>
      <c r="B366" t="str">
        <f>DNBS01PART14!D24</f>
        <v>(iii) after 2 years but up to  3 years</v>
      </c>
      <c r="C366" t="str">
        <f>DNBS01PART14!D21</f>
        <v xml:space="preserve">5. Of the total Deposits at item 4 above, those  repayable </v>
      </c>
      <c r="D366">
        <v>0</v>
      </c>
      <c r="E366">
        <v>0</v>
      </c>
    </row>
    <row r="367" spans="1:5" x14ac:dyDescent="0.25">
      <c r="A367" t="s">
        <v>1135</v>
      </c>
      <c r="B367" t="str">
        <f>DNBS01PART14!D25</f>
        <v>(iv) after 3 years but up to 5 years  and</v>
      </c>
      <c r="C367" t="str">
        <f>DNBS01PART14!D21</f>
        <v xml:space="preserve">5. Of the total Deposits at item 4 above, those  repayable </v>
      </c>
      <c r="D367">
        <v>0</v>
      </c>
      <c r="E367">
        <v>0</v>
      </c>
    </row>
    <row r="368" spans="1:5" x14ac:dyDescent="0.25">
      <c r="A368" t="s">
        <v>1135</v>
      </c>
      <c r="B368" t="str">
        <f>DNBS01PART14!D26</f>
        <v>(v) after 5 years</v>
      </c>
      <c r="C368" t="str">
        <f>DNBS01PART14!D21</f>
        <v xml:space="preserve">5. Of the total Deposits at item 4 above, those  repayable </v>
      </c>
      <c r="D368">
        <v>0</v>
      </c>
      <c r="E368">
        <v>0</v>
      </c>
    </row>
    <row r="369" spans="1:5" x14ac:dyDescent="0.25">
      <c r="A369" t="s">
        <v>1135</v>
      </c>
      <c r="B369" t="str">
        <f>DNBS01PART14!D29</f>
        <v>(i) Below 10%</v>
      </c>
      <c r="C369" t="str">
        <f>DNBS01PART14!D28</f>
        <v xml:space="preserve">7. Break up of public deposits at item 4 above, as per rate of interest (excluding brokerage, if any) </v>
      </c>
      <c r="D369">
        <v>0</v>
      </c>
      <c r="E369">
        <v>0</v>
      </c>
    </row>
    <row r="370" spans="1:5" x14ac:dyDescent="0.25">
      <c r="A370" t="s">
        <v>1135</v>
      </c>
      <c r="B370" t="str">
        <f>DNBS01PART14!D30</f>
        <v>(ii) 10% or more but less than 12.5%</v>
      </c>
      <c r="C370" t="str">
        <f>DNBS01PART14!D28</f>
        <v xml:space="preserve">7. Break up of public deposits at item 4 above, as per rate of interest (excluding brokerage, if any) </v>
      </c>
      <c r="D370">
        <v>0</v>
      </c>
      <c r="E370">
        <v>0</v>
      </c>
    </row>
    <row r="371" spans="1:5" x14ac:dyDescent="0.25">
      <c r="A371" t="s">
        <v>1135</v>
      </c>
      <c r="B371" t="str">
        <f>DNBS01PART14!D31</f>
        <v>(iii) 12.5% or more but less than 14%</v>
      </c>
      <c r="C371" t="str">
        <f>DNBS01PART14!D28</f>
        <v xml:space="preserve">7. Break up of public deposits at item 4 above, as per rate of interest (excluding brokerage, if any) </v>
      </c>
      <c r="D371">
        <v>0</v>
      </c>
      <c r="E371">
        <v>0</v>
      </c>
    </row>
    <row r="372" spans="1:5" x14ac:dyDescent="0.25">
      <c r="A372" t="s">
        <v>1135</v>
      </c>
      <c r="B372" t="str">
        <f>DNBS01PART14!D32</f>
        <v>(iv) 14% or more but less than 16%</v>
      </c>
      <c r="C372" t="str">
        <f>DNBS01PART14!D28</f>
        <v xml:space="preserve">7. Break up of public deposits at item 4 above, as per rate of interest (excluding brokerage, if any) </v>
      </c>
      <c r="D372">
        <v>0</v>
      </c>
      <c r="E372">
        <v>0</v>
      </c>
    </row>
    <row r="373" spans="1:5" x14ac:dyDescent="0.25">
      <c r="A373" t="s">
        <v>1135</v>
      </c>
      <c r="B373" t="str">
        <f>DNBS01PART14!D33</f>
        <v>(v) At 16%</v>
      </c>
      <c r="C373" t="str">
        <f>DNBS01PART14!D28</f>
        <v xml:space="preserve">7. Break up of public deposits at item 4 above, as per rate of interest (excluding brokerage, if any) </v>
      </c>
      <c r="D373">
        <v>0</v>
      </c>
      <c r="E373">
        <v>0</v>
      </c>
    </row>
    <row r="374" spans="1:5" x14ac:dyDescent="0.25">
      <c r="A374" t="s">
        <v>1135</v>
      </c>
      <c r="B374" t="str">
        <f>DNBS01PART14!D34</f>
        <v>(vi) More than 16%  but up to 18%</v>
      </c>
      <c r="C374" t="str">
        <f>DNBS01PART14!D28</f>
        <v xml:space="preserve">7. Break up of public deposits at item 4 above, as per rate of interest (excluding brokerage, if any) </v>
      </c>
      <c r="D374">
        <v>0</v>
      </c>
      <c r="E374">
        <v>0</v>
      </c>
    </row>
    <row r="375" spans="1:5" x14ac:dyDescent="0.25">
      <c r="A375" t="s">
        <v>1135</v>
      </c>
      <c r="B375" t="str">
        <f>DNBS01PART14!D35</f>
        <v>(vii) More than 18%</v>
      </c>
      <c r="C375" t="str">
        <f>DNBS01PART14!D28</f>
        <v xml:space="preserve">7. Break up of public deposits at item 4 above, as per rate of interest (excluding brokerage, if any) </v>
      </c>
      <c r="D375">
        <v>0</v>
      </c>
      <c r="E375">
        <v>0</v>
      </c>
    </row>
    <row r="376" spans="1:5" x14ac:dyDescent="0.25">
      <c r="A376" t="s">
        <v>1135</v>
      </c>
      <c r="B376" t="str">
        <f>DNBS01PART14!D38</f>
        <v>i) Fixed deposits etc received from public (vide item No. 1 above)</v>
      </c>
      <c r="C376" t="str">
        <f>DNBS01PART14!D37</f>
        <v xml:space="preserve">9. Break-up of Public Deposits according to the size </v>
      </c>
      <c r="D376">
        <v>0</v>
      </c>
      <c r="E376">
        <v>0</v>
      </c>
    </row>
    <row r="377" spans="1:5" x14ac:dyDescent="0.25">
      <c r="A377" t="s">
        <v>1135</v>
      </c>
      <c r="B377" t="str">
        <f>DNBS01PART14!D41</f>
        <v>ii) Deposits from share holders in case of public limited companies (vide item No. 2 above)</v>
      </c>
      <c r="C377" t="str">
        <f>DNBS01PART14!D37</f>
        <v xml:space="preserve">9. Break-up of Public Deposits according to the size </v>
      </c>
      <c r="D377">
        <v>0</v>
      </c>
      <c r="E377">
        <v>0</v>
      </c>
    </row>
    <row r="378" spans="1:5" x14ac:dyDescent="0.25">
      <c r="A378" t="s">
        <v>1135</v>
      </c>
      <c r="B378" t="str">
        <f>DNBS01PART14!D44</f>
        <v>iii) Non-convertible unsecured debentures and Any other type of public deposits (vide item No.3 above)</v>
      </c>
      <c r="C378" t="str">
        <f>DNBS01PART14!D37</f>
        <v xml:space="preserve">9. Break-up of Public Deposits according to the size </v>
      </c>
      <c r="D378">
        <v>0</v>
      </c>
      <c r="E378">
        <v>0</v>
      </c>
    </row>
    <row r="379" spans="1:5" x14ac:dyDescent="0.25">
      <c r="A379" t="s">
        <v>1135</v>
      </c>
      <c r="B379" t="str">
        <f>DNBS01PART14!D39</f>
        <v>a) upto Rs.10,000</v>
      </c>
      <c r="C379" t="str">
        <f>DNBS01PART14!D38</f>
        <v>i) Fixed deposits etc received from public (vide item No. 1 above)</v>
      </c>
      <c r="D379">
        <v>0</v>
      </c>
      <c r="E379">
        <v>0</v>
      </c>
    </row>
    <row r="380" spans="1:5" x14ac:dyDescent="0.25">
      <c r="A380" t="s">
        <v>1135</v>
      </c>
      <c r="B380" t="str">
        <f>DNBS01PART14!D40</f>
        <v>b) over Rs.10,000</v>
      </c>
      <c r="C380" t="str">
        <f>DNBS01PART14!D38</f>
        <v>i) Fixed deposits etc received from public (vide item No. 1 above)</v>
      </c>
      <c r="D380">
        <v>0</v>
      </c>
      <c r="E380">
        <v>0</v>
      </c>
    </row>
    <row r="381" spans="1:5" x14ac:dyDescent="0.25">
      <c r="A381" t="s">
        <v>1135</v>
      </c>
      <c r="B381" t="str">
        <f>DNBS01PART14!D42</f>
        <v>a) upto Rs.10,000</v>
      </c>
      <c r="C381" t="str">
        <f>DNBS01PART14!D41</f>
        <v>ii) Deposits from share holders in case of public limited companies (vide item No. 2 above)</v>
      </c>
      <c r="D381">
        <v>0</v>
      </c>
      <c r="E381">
        <v>0</v>
      </c>
    </row>
    <row r="382" spans="1:5" x14ac:dyDescent="0.25">
      <c r="A382" t="s">
        <v>1135</v>
      </c>
      <c r="B382" t="str">
        <f>DNBS01PART14!D43</f>
        <v>b) over Rs.10,000</v>
      </c>
      <c r="C382" t="str">
        <f>DNBS01PART14!D41</f>
        <v>ii) Deposits from share holders in case of public limited companies (vide item No. 2 above)</v>
      </c>
      <c r="D382">
        <v>0</v>
      </c>
      <c r="E382">
        <v>0</v>
      </c>
    </row>
    <row r="383" spans="1:5" x14ac:dyDescent="0.25">
      <c r="A383" t="s">
        <v>1135</v>
      </c>
      <c r="B383" t="str">
        <f>DNBS01PART14!D45</f>
        <v>a) upto Rs.10,000</v>
      </c>
      <c r="C383" t="str">
        <f>DNBS01PART14!D44</f>
        <v>iii) Non-convertible unsecured debentures and Any other type of public deposits (vide item No.3 above)</v>
      </c>
      <c r="D383">
        <v>0</v>
      </c>
      <c r="E383">
        <v>0</v>
      </c>
    </row>
    <row r="384" spans="1:5" x14ac:dyDescent="0.25">
      <c r="A384" t="s">
        <v>1135</v>
      </c>
      <c r="B384" t="str">
        <f>DNBS01PART14!D46</f>
        <v>b) over Rs.10,000</v>
      </c>
      <c r="C384" t="str">
        <f>DNBS01PART14!D44</f>
        <v>iii) Non-convertible unsecured debentures and Any other type of public deposits (vide item No.3 above)</v>
      </c>
      <c r="D384">
        <v>0</v>
      </c>
      <c r="E384">
        <v>0</v>
      </c>
    </row>
    <row r="385" spans="1:5" x14ac:dyDescent="0.25">
      <c r="A385" t="s">
        <v>1135</v>
      </c>
      <c r="B385" t="str">
        <f>DNBS01PART14!D49</f>
        <v>i) Those which have matured but not claimed.</v>
      </c>
      <c r="C385" t="str">
        <f>DNBS01PART14!D48</f>
        <v>11. Of the deposits at item 4 above :</v>
      </c>
      <c r="D385">
        <v>0</v>
      </c>
      <c r="E385">
        <v>0</v>
      </c>
    </row>
    <row r="386" spans="1:5" x14ac:dyDescent="0.25">
      <c r="A386" t="s">
        <v>1135</v>
      </c>
      <c r="B386" t="str">
        <f>DNBS01PART14!D50</f>
        <v xml:space="preserve">ii) Those which have matured, claimed but not paid </v>
      </c>
      <c r="C386" t="str">
        <f>DNBS01PART14!D48</f>
        <v>11. Of the deposits at item 4 above :</v>
      </c>
      <c r="D386">
        <v>0</v>
      </c>
      <c r="E386">
        <v>0</v>
      </c>
    </row>
    <row r="387" spans="1:5" x14ac:dyDescent="0.25">
      <c r="A387" t="s">
        <v>1135</v>
      </c>
      <c r="B387" t="str">
        <f>DNBS01PART14!D54</f>
        <v>iii) Those shown against item (ii) above where CLB has passed the orders for repayment</v>
      </c>
      <c r="C387" t="str">
        <f>DNBS01PART14!D48</f>
        <v>11. Of the deposits at item 4 above :</v>
      </c>
      <c r="D387">
        <v>0</v>
      </c>
      <c r="E387">
        <v>0</v>
      </c>
    </row>
    <row r="388" spans="1:5" x14ac:dyDescent="0.25">
      <c r="A388" t="s">
        <v>1135</v>
      </c>
      <c r="B388" t="str">
        <f>DNBS01PART14!D51</f>
        <v>a) From public (vide item No.1 above)</v>
      </c>
      <c r="C388" t="str">
        <f>DNBS01PART14!D50</f>
        <v xml:space="preserve">ii) Those which have matured, claimed but not paid </v>
      </c>
      <c r="D388">
        <v>0</v>
      </c>
      <c r="E388">
        <v>0</v>
      </c>
    </row>
    <row r="389" spans="1:5" x14ac:dyDescent="0.25">
      <c r="A389" t="s">
        <v>1135</v>
      </c>
      <c r="B389" t="str">
        <f>DNBS01PART14!D52</f>
        <v>b) From shareholders (vide item No. 2 above)</v>
      </c>
      <c r="C389" t="str">
        <f>DNBS01PART14!D50</f>
        <v xml:space="preserve">ii) Those which have matured, claimed but not paid </v>
      </c>
      <c r="D389">
        <v>0</v>
      </c>
      <c r="E389">
        <v>0</v>
      </c>
    </row>
    <row r="390" spans="1:5" x14ac:dyDescent="0.25">
      <c r="A390" t="s">
        <v>1135</v>
      </c>
      <c r="B390" t="str">
        <f>DNBS01PART14!D53</f>
        <v>c) From debenture holders and Any other type of public deposits (vide item No. 3 above)</v>
      </c>
      <c r="C390" t="str">
        <f>DNBS01PART14!D50</f>
        <v xml:space="preserve">ii) Those which have matured, claimed but not paid </v>
      </c>
      <c r="D390">
        <v>0</v>
      </c>
      <c r="E390">
        <v>0</v>
      </c>
    </row>
    <row r="391" spans="1:5" x14ac:dyDescent="0.25">
      <c r="A391" t="s">
        <v>580</v>
      </c>
      <c r="B391" t="str">
        <f>DNBS01PART1!D60</f>
        <v xml:space="preserve">        Of which; (a) From Group Entities</v>
      </c>
      <c r="C391" t="str">
        <f>DNBS01PART1!D59</f>
        <v xml:space="preserve">    (ii) Inter-corporate borrowings (a+b)</v>
      </c>
      <c r="D391">
        <v>0</v>
      </c>
      <c r="E391">
        <v>0</v>
      </c>
    </row>
    <row r="392" spans="1:5" x14ac:dyDescent="0.25">
      <c r="A392" t="s">
        <v>580</v>
      </c>
      <c r="B392" t="str">
        <f>DNBS01PART1!D61</f>
        <v xml:space="preserve">                             (b) From Non-Group Entities</v>
      </c>
      <c r="C392" t="str">
        <f>DNBS01PART1!D59</f>
        <v xml:space="preserve">    (ii) Inter-corporate borrowings (a+b)</v>
      </c>
      <c r="D392">
        <v>0</v>
      </c>
      <c r="E392">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dm:cachedDataManifest xmlns:cdm="http://schemas.microsoft.com/2004/VisualStudio/Tools/Applications/CachedDataManifest.xsd" cdm:revision="1"/>
</file>

<file path=customXml/itemProps1.xml><?xml version="1.0" encoding="utf-8"?>
<ds:datastoreItem xmlns:ds="http://schemas.openxmlformats.org/officeDocument/2006/customXml" ds:itemID="{F8FC798E-AF93-4BE0-AA00-2DACFCABA47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8</vt:i4>
      </vt:variant>
    </vt:vector>
  </HeadingPairs>
  <TitlesOfParts>
    <vt:vector size="49" baseType="lpstr">
      <vt:lpstr>StartUp</vt:lpstr>
      <vt:lpstr>Sheet1</vt:lpstr>
      <vt:lpstr>FilingInfo</vt:lpstr>
      <vt:lpstr>AuthorisedSignatory</vt:lpstr>
      <vt:lpstr>DNBS01PART1</vt:lpstr>
      <vt:lpstr>DNBS01PART2</vt:lpstr>
      <vt:lpstr>DNBS01PART3</vt:lpstr>
      <vt:lpstr>DNBS01PART4</vt:lpstr>
      <vt:lpstr>DNBS01PART4A</vt:lpstr>
      <vt:lpstr>DNBS01PART4B</vt:lpstr>
      <vt:lpstr>DNBS01PART5</vt:lpstr>
      <vt:lpstr>DNBS01PART6</vt:lpstr>
      <vt:lpstr>DNBS01PART7</vt:lpstr>
      <vt:lpstr>DNBS01PART8</vt:lpstr>
      <vt:lpstr>DNBS01PART9A</vt:lpstr>
      <vt:lpstr>DNBS01PART9B</vt:lpstr>
      <vt:lpstr>DNBS01PART9C</vt:lpstr>
      <vt:lpstr>DNBS01PART9D</vt:lpstr>
      <vt:lpstr>DNBS01PART9E</vt:lpstr>
      <vt:lpstr>DNBS01PART10</vt:lpstr>
      <vt:lpstr>DNBS01PART11</vt:lpstr>
      <vt:lpstr>DNBS01PART12</vt:lpstr>
      <vt:lpstr>DNBS01PART13</vt:lpstr>
      <vt:lpstr>DNBS01PART13A</vt:lpstr>
      <vt:lpstr>DNBS01PART14</vt:lpstr>
      <vt:lpstr>DNBS01PART15</vt:lpstr>
      <vt:lpstr>DNBS01PART16</vt:lpstr>
      <vt:lpstr>DNBS01Annex1</vt:lpstr>
      <vt:lpstr>DNBS01Annex2</vt:lpstr>
      <vt:lpstr>DNBS01Annex3</vt:lpstr>
      <vt:lpstr>DNBS01Annex4</vt:lpstr>
      <vt:lpstr>DNBS01Annex5</vt:lpstr>
      <vt:lpstr>DNBS01Annex6</vt:lpstr>
      <vt:lpstr>DNBS01Annex7</vt:lpstr>
      <vt:lpstr>DNBS01Annex8</vt:lpstr>
      <vt:lpstr>DNBS01Annex9</vt:lpstr>
      <vt:lpstr>DNBS01Annex10</vt:lpstr>
      <vt:lpstr>DNBS01Annex11</vt:lpstr>
      <vt:lpstr>DNBS01Annex12</vt:lpstr>
      <vt:lpstr>DNBS01Annex13</vt:lpstr>
      <vt:lpstr>Sheet2</vt:lpstr>
      <vt:lpstr>datasheet_1_13</vt:lpstr>
      <vt:lpstr>datasheet_1_25</vt:lpstr>
      <vt:lpstr>datasheet_1_26</vt:lpstr>
      <vt:lpstr>datasheet_1_38</vt:lpstr>
      <vt:lpstr>datasheet_1_40</vt:lpstr>
      <vt:lpstr>datasheet_1_42</vt:lpstr>
      <vt:lpstr>ScaleList</vt:lpstr>
      <vt:lpstr>UnitList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Snehanka Mhatre</dc:creator>
  <cp:lastModifiedBy>RBIWebsite Support, Gaush</cp:lastModifiedBy>
  <dcterms:created xsi:type="dcterms:W3CDTF">2010-12-09T08:47:06Z</dcterms:created>
  <dcterms:modified xsi:type="dcterms:W3CDTF">2022-11-25T09:30:03Z</dcterms:modified>
</cp:coreProperties>
</file>